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.ДРАГУНОВА\3.ПЛАНЫ\ПЛАН на 2026\Перечни на 2026\Концепт-2 2026\"/>
    </mc:Choice>
  </mc:AlternateContent>
  <bookViews>
    <workbookView xWindow="0" yWindow="0" windowWidth="23040" windowHeight="8616"/>
  </bookViews>
  <sheets>
    <sheet name="50 лет Комсом.104 А" sheetId="1" r:id="rId1"/>
  </sheets>
  <definedNames>
    <definedName name="_xlnm.Print_Area" localSheetId="0">'50 лет Комсом.104 А'!$A$1:$E$87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E46" i="1"/>
  <c r="E4" i="1"/>
  <c r="E11" i="1"/>
  <c r="E86" i="1" l="1"/>
  <c r="D4" i="1"/>
  <c r="D14" i="1"/>
  <c r="D32" i="1"/>
  <c r="D44" i="1"/>
  <c r="D52" i="1"/>
  <c r="F84" i="1"/>
  <c r="D84" i="1" s="1"/>
  <c r="F61" i="1"/>
  <c r="D61" i="1" s="1"/>
  <c r="F58" i="1"/>
  <c r="D58" i="1" s="1"/>
  <c r="F52" i="1"/>
  <c r="F46" i="1"/>
  <c r="D46" i="1" s="1"/>
  <c r="F44" i="1"/>
  <c r="F38" i="1"/>
  <c r="D38" i="1" s="1"/>
  <c r="F32" i="1"/>
  <c r="F16" i="1"/>
  <c r="D16" i="1" s="1"/>
  <c r="F14" i="1"/>
  <c r="F11" i="1"/>
  <c r="D11" i="1" s="1"/>
  <c r="F9" i="1"/>
  <c r="D9" i="1" s="1"/>
  <c r="F30" i="1"/>
  <c r="D30" i="1" s="1"/>
  <c r="D87" i="1" l="1"/>
  <c r="F87" i="1"/>
</calcChain>
</file>

<file path=xl/sharedStrings.xml><?xml version="1.0" encoding="utf-8"?>
<sst xmlns="http://schemas.openxmlformats.org/spreadsheetml/2006/main" count="151" uniqueCount="116">
  <si>
    <t>№ п/п</t>
  </si>
  <si>
    <t>Наименование работ, услуг</t>
  </si>
  <si>
    <t>Периодичность (график, срок) выполнения</t>
  </si>
  <si>
    <t>Стоимость работ, услуг в расчете на 1 кв.м. общей площади помещений в месяц, руб.</t>
  </si>
  <si>
    <t>Содержание и обслуживание конструктивных элементов дома</t>
  </si>
  <si>
    <t xml:space="preserve">Осмотр всех конструктивных элементов: кровель, вентиляционных каналов, фундаментов, отмосток, цоколей, проверка состояния продухов, подвала, конструкций стен и фасадов, лестниц (раздел I Минимального перечня услуг и работ, утвержденного постановлением Правительства РФ от 03.04.2013 № 290). </t>
  </si>
  <si>
    <t>2 раза в год</t>
  </si>
  <si>
    <t>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</si>
  <si>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>1 раз в год</t>
  </si>
  <si>
    <t xml:space="preserve">Проверка и при необходимости очистка кровли от скопления снега </t>
  </si>
  <si>
    <t xml:space="preserve">Контроль состояния и восстановление или замена отдельных элементов крылец и зонтов над входами в здание и в подвалы </t>
  </si>
  <si>
    <t xml:space="preserve">Контроль состояния и восстановления плотности притворов входных дверей, самозакрывающихся устройств (доводчики, пружины), ограничителей хода двери (остановы) </t>
  </si>
  <si>
    <t>Расходы на приобретение краски, извести для проведения субботника</t>
  </si>
  <si>
    <t>Уборка и санитарная очистка помещений общего пользования</t>
  </si>
  <si>
    <t>Сухая уборка (подметание) лестничных маршей, лестничных площадок, тамбуров</t>
  </si>
  <si>
    <t>1 раз в неделю</t>
  </si>
  <si>
    <t>Влажная уборка лестничных маршей, лестничных площадок, тамбуров</t>
  </si>
  <si>
    <t>1 раз в месяц в теплый период</t>
  </si>
  <si>
    <t>Влажная протирка подоконников, оконных решеток, перил лестниц, шкафов для электросчетчиков слаботочных устройств, почтовых ящиков, дверных коробок, полотен дверей, доводчиков, дверных ручек в помещениях относящихся к общему имуществу дома</t>
  </si>
  <si>
    <t>Санитарное содержание придомовой территории</t>
  </si>
  <si>
    <t>Содержание в теплый период: (ручным способом)</t>
  </si>
  <si>
    <t>Подметание и уборка придомовой территории</t>
  </si>
  <si>
    <t>5 раз в неделю</t>
  </si>
  <si>
    <t>Очистка от мусора урн, установленных возле подъездов</t>
  </si>
  <si>
    <t>1 раз в 2 дня –очистка от мусора, 1 раз в месяц - промывка</t>
  </si>
  <si>
    <t>Выкашивание газонов</t>
  </si>
  <si>
    <t>2 раза в сезон</t>
  </si>
  <si>
    <t>3 раза в неделю</t>
  </si>
  <si>
    <t>Содержание в холодный период года: (ручным способом)</t>
  </si>
  <si>
    <t xml:space="preserve">Очистка крышек люков колодцев и пожарных гидрантов от снега и льда толщиной слоя свыше 5 см </t>
  </si>
  <si>
    <t>по мере образования</t>
  </si>
  <si>
    <t xml:space="preserve">Сдвигание свежевыпавшего снега и очистка придомовой территории от снега и льда при наличии колейности свыше 5 см </t>
  </si>
  <si>
    <t>Очистка придомовой территории от снега наносного происхождения (или подметание такой территории, свободной от снежного покрова)</t>
  </si>
  <si>
    <t>1 раз в 2 дня – очистка от мусора</t>
  </si>
  <si>
    <t>Уборка крыльца и площадки перед входом в подъезд</t>
  </si>
  <si>
    <t>Внутридомовое инженерное оборудование</t>
  </si>
  <si>
    <t>Содержание системы холодного водоснабжения</t>
  </si>
  <si>
    <t>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расширительных баков и элементов, скрытых от постоянного наблюдения (разводящих трубопроводов и оборудования)</t>
  </si>
  <si>
    <t xml:space="preserve">Восстановление работоспособности (ремонт, замена) оборудования, водоразборных приборов (смесителей, кранов и т.п.), относящихся к общему имуществу в многоквартирном доме </t>
  </si>
  <si>
    <t>Содержание системы водоотведения</t>
  </si>
  <si>
    <t>Контроль состояния и незамедлительное восстановление герметичности участков трубопроводов и соединительных элементов в случае их разгерметизации</t>
  </si>
  <si>
    <t>Промывка участков водопровода после выполнения ремонтно-восстановительных работ на водопроводе</t>
  </si>
  <si>
    <t>Содержание системы отопления</t>
  </si>
  <si>
    <t>Удаление воздуха из системы отопления</t>
  </si>
  <si>
    <t>Электроснабжение</t>
  </si>
  <si>
    <t>Проверка заземления оболочки электрокабеля, оборудования (насосы, щитовые вентиляторы и др.), замеры сопротивления изоляции проводов, трубопроводов и восстановление цепей заземления по результатам проверки</t>
  </si>
  <si>
    <t>Контроль состояния и замена неисправных контрольно-измерительных приборов</t>
  </si>
  <si>
    <t>Техническое обслуживание и ремонт силовых и осветительных установок,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</t>
  </si>
  <si>
    <t>Аварийно-диспетчерская служба</t>
  </si>
  <si>
    <t>Отключение стояков на отдельных участках трубопроводов, слив отключенных участков систем центрального отопления и горячего водоснабжения и обратное наполнение их с пуском системы после устранения неисправности</t>
  </si>
  <si>
    <t>Содержание круглосуточной оперативно-диспетчерской службы</t>
  </si>
  <si>
    <t>круглосуточно</t>
  </si>
  <si>
    <t>Сбор, ведение и хранение информации (документов) об общем имуществе собственников помещений в многоквартирном доме</t>
  </si>
  <si>
    <t>в течение срока действия Договора с последующей передачей документов</t>
  </si>
  <si>
    <t>Сбор, ведение и хранение информации о собственниках помещений  в электронном виде и/или на бумажных носителях</t>
  </si>
  <si>
    <t xml:space="preserve">Организация выполнения утвержденного плана (перечня) работ и услуг по содержанию и ремонту общего имущества в многоквартирном доме, обеспечению безопасного и комфортного проживания в многоквартирном доме, в т.ч.: </t>
  </si>
  <si>
    <t>в порядке, определяемом Управляющей организацией</t>
  </si>
  <si>
    <t xml:space="preserve">- определение способа выполнения (предоставления) отдельных работ (услуг), проведения мероприятий; </t>
  </si>
  <si>
    <t>- получение, учет и использование доходов по договорам от использования общего имущества собственников помещений в соответствии с решениями общих собраний собственников помещений в МКД;</t>
  </si>
  <si>
    <t>- взаимодействие с органами местного самоуправления, государственными, контрольными и надзорными органами по вопросам, связанным с управлением многоквартирным домом</t>
  </si>
  <si>
    <t>Осуществление контроля качества предоставления коммунальных услуг</t>
  </si>
  <si>
    <t>в порядке, определенном Управляющей организацией в соответствии с СанПиН</t>
  </si>
  <si>
    <t>ежемесячно</t>
  </si>
  <si>
    <t>Прием граждан (собственников и нанимателей жилых помещений и членов их семей) по вопросам пользования жилыми помещениями и общим имуществом многоквартирного дома, по иным вопросам</t>
  </si>
  <si>
    <t xml:space="preserve">принятие в момент обращения </t>
  </si>
  <si>
    <t>Прием и регистрация обращений потребителей (диспетчерское обслуживание) с установлением факта некачественного оказания или не предоставления коммунальных услуг, возникновения аварийной ситуации, порча общего имущества МКД и др.</t>
  </si>
  <si>
    <t>в течение 10-ти  дней</t>
  </si>
  <si>
    <t>Подготовка отчетов об оказанных услугах, выполненных работах</t>
  </si>
  <si>
    <t>ежегодно</t>
  </si>
  <si>
    <t>Подготовка предложений о проведении энергосберегающих мероприятий</t>
  </si>
  <si>
    <t>ежегодно при подготовке годового отчета</t>
  </si>
  <si>
    <t>Подготовка предложений о перечне и стоимости работ, услуг, необходимых для надлежащего содержания общего имущества МКД, а также о соответствующем размере платы, для их рассмотрения и утверждения на общем собрании собственников</t>
  </si>
  <si>
    <t>за 60 дней до окончания текущего года действия Договора при необходимости внесения изменений в Договор</t>
  </si>
  <si>
    <t>16.</t>
  </si>
  <si>
    <t>Уведомление об условиях Договора лиц, приобретающих права владения на помещение в доме и лиц, имеющих намерение стать таковыми, после вступления в силу Договора, разъяснение указанным лицам отдельных условий Договора</t>
  </si>
  <si>
    <t xml:space="preserve">в первый день обращения указанных лиц </t>
  </si>
  <si>
    <t>17.</t>
  </si>
  <si>
    <t>Всего в месяц руб. за 1 кв.м.</t>
  </si>
  <si>
    <t>Начисление и сбор платы за жилищные  услуги, взыскание задолженности по оплате, проведение текущей сверки расчетов</t>
  </si>
  <si>
    <t>Предоставление информации по порядку расчетов и произведению начислений размеров платы за жилищные услуги с выдачей подтверждающих документов</t>
  </si>
  <si>
    <t>по мере накопления</t>
  </si>
  <si>
    <t xml:space="preserve">Годовая стоимость работ, услуг в целом по дому, руб. (на дату заключения Договора) </t>
  </si>
  <si>
    <t>Уборка крыльца и площадки перед входом в подъезд (очистка металлической решетки и приямка)</t>
  </si>
  <si>
    <t>Испытание на прочность и плотность (гидравлические испытания) узлов ввода и систем отопления, промывка и регулирование систем отопления</t>
  </si>
  <si>
    <t xml:space="preserve">заключение договоров на выполнение работ и оказание услуг, необходимых для содержания и ремонта общего имущества в МКД, а также ведение претензионной, исковой работы при выявлении нарушений обязательств по таким договорам;  </t>
  </si>
  <si>
    <t xml:space="preserve">Принятие, рассмотрение жалоб (заявлений, требований, претензий) о непредставлении или некачественном предоставлении услуг, работ по содержанию и ремонту общего имущества МКД и направление заявителю извещения (в т.ч. по телефону) о результатах </t>
  </si>
  <si>
    <t>Письменное уведомление пользователей помещений о порядке содержания дома, изменениях размеров платы, порядок внесения платежей и о других условиях</t>
  </si>
  <si>
    <t>Проведение дезинсекции и дератизации помещений, входящих в состав общего имущества дома.</t>
  </si>
  <si>
    <t>Заключение договоров на сбор,  транспортирование, обработку, утилизацию, обезвреживанию  отходов I - IV классов опасности ( отработанных ртутьсодержащих ламп и др.)</t>
  </si>
  <si>
    <t xml:space="preserve"> в рабочие дни</t>
  </si>
  <si>
    <t>Организация накопления отходов I - IV классов опасности ( отработанных ртутьсодержащих ламп и др.)</t>
  </si>
  <si>
    <t>по мере необходимости</t>
  </si>
  <si>
    <t xml:space="preserve">Промывка инженерных сетей теплоснабжения </t>
  </si>
  <si>
    <t>Контроль состояния и замена неисправных контрольно-измерительных приборов (манометров, термометров и т.п.)</t>
  </si>
  <si>
    <t>Промывка инженерных сетей водоснабжения</t>
  </si>
  <si>
    <t>1 раз в летний период</t>
  </si>
  <si>
    <t>по мере необходимости и (немедленно)</t>
  </si>
  <si>
    <t xml:space="preserve">по мере необходимости </t>
  </si>
  <si>
    <t>регистрация – в момент обращения, проверка по обращению – в течение 2-х часов или время, согласованное с потребителем</t>
  </si>
  <si>
    <t xml:space="preserve">Прочие услуги </t>
  </si>
  <si>
    <t>Восстановление работоспособности (ремонт, замена) оборудования и отопительных приборов, относящихся к общему имуществу в многоквартирном доме</t>
  </si>
  <si>
    <t>Завоз и замена песка в песочнице</t>
  </si>
  <si>
    <t>Система горячего водоснабжения</t>
  </si>
  <si>
    <t>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систем</t>
  </si>
  <si>
    <t>Восстановление работоспособности (ремонт, замена) оборудования, водоразборных приборов (смесителей, кранов и т.п.), относящихся к общему имуществу в многоквартирном доме</t>
  </si>
  <si>
    <t>Всего в год руб. за 1069,2 кв.м.</t>
  </si>
  <si>
    <t>Очистка придомовой территории от наледи и снега</t>
  </si>
  <si>
    <t>Текущий ремонт</t>
  </si>
  <si>
    <t>январь-декабрь</t>
  </si>
  <si>
    <t>Контроль состояния ,работоспособности, техническое обслуживание коллективного (общедомового) прибора учета</t>
  </si>
  <si>
    <t>Обслуживание узла учета тепловой энергии</t>
  </si>
  <si>
    <t>Перечень работ и услуг по содержанию и ремонту общего имущества                                                                                                                                                                                                                                                                           в многоквартирном доме № 104 А по ул. 50 лет Комсомола на 2026 год</t>
  </si>
  <si>
    <t>Работы по организации и содержанию мест (площадок) накопления твердых коммунальных отходов, включая обслуживание и очистку</t>
  </si>
  <si>
    <t>ежедневно</t>
  </si>
  <si>
    <t>Окраска пандусов перед подъездами-3 шт.</t>
  </si>
  <si>
    <t>Установка металлических решеток на входах в подвальное помещение-2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</si>
</sst>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/>
    <xf numFmtId="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3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8" tint="0.79998168889431442"/>
  </sheetPr>
  <dimension ref="A1:H92"/>
  <sheetViews>
    <sheetView tabSelected="1" topLeftCell="A78" zoomScaleNormal="100" workbookViewId="0">
      <selection activeCell="B84" sqref="B84:B85"/>
    </sheetView>
  </sheetViews>
  <sheetFormatPr defaultColWidth="9.109375" defaultRowHeight="13.2" x14ac:dyDescent="0.25"/>
  <cols>
    <col min="1" max="1" width="6" style="22" customWidth="1"/>
    <col min="2" max="2" width="44.33203125" style="11" customWidth="1"/>
    <col min="3" max="3" width="18" style="37" customWidth="1"/>
    <col min="4" max="4" width="12.44140625" style="38" customWidth="1"/>
    <col min="5" max="5" width="13.109375" style="39" customWidth="1"/>
    <col min="6" max="6" width="10.44140625" style="4" hidden="1" customWidth="1"/>
    <col min="7" max="7" width="11.21875" style="4" customWidth="1"/>
    <col min="8" max="16384" width="9.109375" style="1"/>
  </cols>
  <sheetData>
    <row r="1" spans="1:7" ht="39" customHeight="1" x14ac:dyDescent="0.25">
      <c r="A1" s="52" t="s">
        <v>111</v>
      </c>
      <c r="B1" s="52"/>
      <c r="C1" s="52"/>
      <c r="D1" s="52"/>
      <c r="E1" s="52"/>
    </row>
    <row r="2" spans="1:7" ht="129" customHeight="1" x14ac:dyDescent="0.25">
      <c r="A2" s="17" t="s">
        <v>0</v>
      </c>
      <c r="B2" s="28" t="s">
        <v>1</v>
      </c>
      <c r="C2" s="33" t="s">
        <v>2</v>
      </c>
      <c r="D2" s="34" t="s">
        <v>81</v>
      </c>
      <c r="E2" s="33" t="s">
        <v>3</v>
      </c>
    </row>
    <row r="3" spans="1:7" ht="15" customHeight="1" x14ac:dyDescent="0.25">
      <c r="A3" s="49" t="s">
        <v>4</v>
      </c>
      <c r="B3" s="49"/>
      <c r="C3" s="49"/>
      <c r="D3" s="49"/>
      <c r="E3" s="49"/>
    </row>
    <row r="4" spans="1:7" ht="93" customHeight="1" x14ac:dyDescent="0.25">
      <c r="A4" s="19">
        <v>1</v>
      </c>
      <c r="B4" s="18" t="s">
        <v>5</v>
      </c>
      <c r="C4" s="33" t="s">
        <v>6</v>
      </c>
      <c r="D4" s="48">
        <f>E4*F4*12</f>
        <v>25660.800000000003</v>
      </c>
      <c r="E4" s="50">
        <f>2.2-E9</f>
        <v>2</v>
      </c>
      <c r="F4" s="53">
        <v>1069.2</v>
      </c>
      <c r="G4" s="53"/>
    </row>
    <row r="5" spans="1:7" ht="42" customHeight="1" x14ac:dyDescent="0.25">
      <c r="A5" s="19">
        <v>2</v>
      </c>
      <c r="B5" s="18" t="s">
        <v>7</v>
      </c>
      <c r="C5" s="33" t="s">
        <v>8</v>
      </c>
      <c r="D5" s="48"/>
      <c r="E5" s="43"/>
      <c r="F5" s="53"/>
      <c r="G5" s="53"/>
    </row>
    <row r="6" spans="1:7" ht="30.75" customHeight="1" x14ac:dyDescent="0.25">
      <c r="A6" s="19">
        <v>3</v>
      </c>
      <c r="B6" s="18" t="s">
        <v>9</v>
      </c>
      <c r="C6" s="33" t="s">
        <v>8</v>
      </c>
      <c r="D6" s="48"/>
      <c r="E6" s="43"/>
      <c r="F6" s="53"/>
      <c r="G6" s="53"/>
    </row>
    <row r="7" spans="1:7" ht="40.5" customHeight="1" x14ac:dyDescent="0.25">
      <c r="A7" s="19">
        <v>4</v>
      </c>
      <c r="B7" s="18" t="s">
        <v>10</v>
      </c>
      <c r="C7" s="33" t="s">
        <v>8</v>
      </c>
      <c r="D7" s="48"/>
      <c r="E7" s="43"/>
      <c r="F7" s="53"/>
      <c r="G7" s="53"/>
    </row>
    <row r="8" spans="1:7" ht="55.5" customHeight="1" x14ac:dyDescent="0.25">
      <c r="A8" s="19">
        <v>5</v>
      </c>
      <c r="B8" s="18" t="s">
        <v>11</v>
      </c>
      <c r="C8" s="33" t="s">
        <v>8</v>
      </c>
      <c r="D8" s="48"/>
      <c r="E8" s="43"/>
      <c r="F8" s="53"/>
      <c r="G8" s="53"/>
    </row>
    <row r="9" spans="1:7" ht="32.25" customHeight="1" x14ac:dyDescent="0.25">
      <c r="A9" s="19">
        <v>6</v>
      </c>
      <c r="B9" s="18" t="s">
        <v>12</v>
      </c>
      <c r="C9" s="33" t="s">
        <v>8</v>
      </c>
      <c r="D9" s="34">
        <f>E9*F9*12</f>
        <v>2566.0800000000004</v>
      </c>
      <c r="E9" s="35">
        <v>0.2</v>
      </c>
      <c r="F9" s="31">
        <f>F4</f>
        <v>1069.2</v>
      </c>
      <c r="G9" s="6"/>
    </row>
    <row r="10" spans="1:7" ht="15" customHeight="1" x14ac:dyDescent="0.25">
      <c r="A10" s="49" t="s">
        <v>13</v>
      </c>
      <c r="B10" s="49"/>
      <c r="C10" s="49"/>
      <c r="D10" s="49"/>
      <c r="E10" s="49"/>
    </row>
    <row r="11" spans="1:7" ht="27.6" customHeight="1" x14ac:dyDescent="0.25">
      <c r="A11" s="19">
        <v>1</v>
      </c>
      <c r="B11" s="18" t="s">
        <v>14</v>
      </c>
      <c r="C11" s="33" t="s">
        <v>15</v>
      </c>
      <c r="D11" s="48">
        <f>E11*F11*12</f>
        <v>27457.056000000004</v>
      </c>
      <c r="E11" s="43">
        <f>2.46-E14</f>
        <v>2.14</v>
      </c>
      <c r="F11" s="62">
        <f>F4</f>
        <v>1069.2</v>
      </c>
      <c r="G11" s="53"/>
    </row>
    <row r="12" spans="1:7" ht="32.4" customHeight="1" x14ac:dyDescent="0.25">
      <c r="A12" s="19">
        <v>2</v>
      </c>
      <c r="B12" s="18" t="s">
        <v>16</v>
      </c>
      <c r="C12" s="33" t="s">
        <v>17</v>
      </c>
      <c r="D12" s="48"/>
      <c r="E12" s="43"/>
      <c r="F12" s="62"/>
      <c r="G12" s="53"/>
    </row>
    <row r="13" spans="1:7" ht="80.400000000000006" customHeight="1" x14ac:dyDescent="0.25">
      <c r="A13" s="19">
        <v>3</v>
      </c>
      <c r="B13" s="18" t="s">
        <v>18</v>
      </c>
      <c r="C13" s="33" t="s">
        <v>17</v>
      </c>
      <c r="D13" s="48"/>
      <c r="E13" s="43"/>
      <c r="F13" s="62"/>
      <c r="G13" s="53"/>
    </row>
    <row r="14" spans="1:7" ht="30.6" customHeight="1" x14ac:dyDescent="0.25">
      <c r="A14" s="19">
        <v>4</v>
      </c>
      <c r="B14" s="18" t="s">
        <v>87</v>
      </c>
      <c r="C14" s="33" t="s">
        <v>8</v>
      </c>
      <c r="D14" s="34">
        <f>E14*F14*12</f>
        <v>4105.7280000000001</v>
      </c>
      <c r="E14" s="33">
        <v>0.32</v>
      </c>
      <c r="F14" s="31">
        <f>F4</f>
        <v>1069.2</v>
      </c>
      <c r="G14" s="7"/>
    </row>
    <row r="15" spans="1:7" ht="15" customHeight="1" x14ac:dyDescent="0.25">
      <c r="A15" s="49" t="s">
        <v>19</v>
      </c>
      <c r="B15" s="49"/>
      <c r="C15" s="49"/>
      <c r="D15" s="49"/>
      <c r="E15" s="49"/>
    </row>
    <row r="16" spans="1:7" ht="15" customHeight="1" x14ac:dyDescent="0.25">
      <c r="A16" s="47" t="s">
        <v>20</v>
      </c>
      <c r="B16" s="47"/>
      <c r="C16" s="47"/>
      <c r="D16" s="48">
        <f>E16*F16*12</f>
        <v>56582.064000000006</v>
      </c>
      <c r="E16" s="43">
        <v>4.41</v>
      </c>
      <c r="F16" s="53">
        <f>F4</f>
        <v>1069.2</v>
      </c>
      <c r="G16" s="53"/>
    </row>
    <row r="17" spans="1:7" ht="16.2" customHeight="1" x14ac:dyDescent="0.25">
      <c r="A17" s="19">
        <v>1</v>
      </c>
      <c r="B17" s="18" t="s">
        <v>21</v>
      </c>
      <c r="C17" s="33" t="s">
        <v>22</v>
      </c>
      <c r="D17" s="48"/>
      <c r="E17" s="43"/>
      <c r="F17" s="53"/>
      <c r="G17" s="53"/>
    </row>
    <row r="18" spans="1:7" ht="55.2" customHeight="1" x14ac:dyDescent="0.25">
      <c r="A18" s="19">
        <v>2</v>
      </c>
      <c r="B18" s="18" t="s">
        <v>23</v>
      </c>
      <c r="C18" s="33" t="s">
        <v>24</v>
      </c>
      <c r="D18" s="48"/>
      <c r="E18" s="43"/>
      <c r="F18" s="53"/>
      <c r="G18" s="53"/>
    </row>
    <row r="19" spans="1:7" ht="17.399999999999999" customHeight="1" x14ac:dyDescent="0.25">
      <c r="A19" s="19">
        <v>3</v>
      </c>
      <c r="B19" s="18" t="s">
        <v>25</v>
      </c>
      <c r="C19" s="33" t="s">
        <v>26</v>
      </c>
      <c r="D19" s="48"/>
      <c r="E19" s="43"/>
      <c r="F19" s="53"/>
      <c r="G19" s="53"/>
    </row>
    <row r="20" spans="1:7" ht="29.4" customHeight="1" x14ac:dyDescent="0.25">
      <c r="A20" s="19">
        <v>4</v>
      </c>
      <c r="B20" s="18" t="s">
        <v>82</v>
      </c>
      <c r="C20" s="33" t="s">
        <v>27</v>
      </c>
      <c r="D20" s="48"/>
      <c r="E20" s="43"/>
      <c r="F20" s="53"/>
      <c r="G20" s="53"/>
    </row>
    <row r="21" spans="1:7" ht="17.399999999999999" customHeight="1" x14ac:dyDescent="0.25">
      <c r="A21" s="19">
        <v>5</v>
      </c>
      <c r="B21" s="18" t="s">
        <v>101</v>
      </c>
      <c r="C21" s="33" t="s">
        <v>95</v>
      </c>
      <c r="D21" s="48"/>
      <c r="E21" s="43"/>
      <c r="F21" s="53"/>
      <c r="G21" s="53"/>
    </row>
    <row r="22" spans="1:7" ht="15" customHeight="1" x14ac:dyDescent="0.25">
      <c r="A22" s="47" t="s">
        <v>28</v>
      </c>
      <c r="B22" s="47"/>
      <c r="C22" s="47"/>
      <c r="D22" s="48"/>
      <c r="E22" s="43"/>
      <c r="F22" s="53"/>
      <c r="G22" s="53"/>
    </row>
    <row r="23" spans="1:7" ht="25.8" customHeight="1" x14ac:dyDescent="0.25">
      <c r="A23" s="19">
        <v>6</v>
      </c>
      <c r="B23" s="18" t="s">
        <v>29</v>
      </c>
      <c r="C23" s="33" t="s">
        <v>30</v>
      </c>
      <c r="D23" s="48"/>
      <c r="E23" s="43"/>
      <c r="F23" s="53"/>
      <c r="G23" s="53"/>
    </row>
    <row r="24" spans="1:7" ht="37.799999999999997" customHeight="1" x14ac:dyDescent="0.25">
      <c r="A24" s="19">
        <v>7</v>
      </c>
      <c r="B24" s="18" t="s">
        <v>31</v>
      </c>
      <c r="C24" s="33" t="s">
        <v>30</v>
      </c>
      <c r="D24" s="48"/>
      <c r="E24" s="43"/>
      <c r="F24" s="53"/>
      <c r="G24" s="53"/>
    </row>
    <row r="25" spans="1:7" ht="37.200000000000003" customHeight="1" x14ac:dyDescent="0.25">
      <c r="A25" s="19">
        <v>8</v>
      </c>
      <c r="B25" s="18" t="s">
        <v>32</v>
      </c>
      <c r="C25" s="33" t="s">
        <v>22</v>
      </c>
      <c r="D25" s="48"/>
      <c r="E25" s="43"/>
      <c r="F25" s="53"/>
      <c r="G25" s="53"/>
    </row>
    <row r="26" spans="1:7" ht="18" customHeight="1" x14ac:dyDescent="0.25">
      <c r="A26" s="19">
        <v>9</v>
      </c>
      <c r="B26" s="18" t="s">
        <v>106</v>
      </c>
      <c r="C26" s="33" t="s">
        <v>22</v>
      </c>
      <c r="D26" s="48"/>
      <c r="E26" s="43"/>
      <c r="F26" s="53"/>
      <c r="G26" s="53"/>
    </row>
    <row r="27" spans="1:7" ht="31.2" customHeight="1" x14ac:dyDescent="0.25">
      <c r="A27" s="19">
        <v>10</v>
      </c>
      <c r="B27" s="18" t="s">
        <v>23</v>
      </c>
      <c r="C27" s="33" t="s">
        <v>33</v>
      </c>
      <c r="D27" s="48"/>
      <c r="E27" s="43"/>
      <c r="F27" s="53"/>
      <c r="G27" s="53"/>
    </row>
    <row r="28" spans="1:7" ht="17.399999999999999" customHeight="1" x14ac:dyDescent="0.25">
      <c r="A28" s="19">
        <v>11</v>
      </c>
      <c r="B28" s="18" t="s">
        <v>34</v>
      </c>
      <c r="C28" s="33" t="s">
        <v>22</v>
      </c>
      <c r="D28" s="48"/>
      <c r="E28" s="43"/>
      <c r="F28" s="53"/>
      <c r="G28" s="53"/>
    </row>
    <row r="29" spans="1:7" ht="13.8" customHeight="1" x14ac:dyDescent="0.25">
      <c r="A29" s="26"/>
      <c r="B29" s="27"/>
      <c r="C29" s="33"/>
      <c r="D29" s="34"/>
      <c r="E29" s="36"/>
      <c r="G29" s="25"/>
    </row>
    <row r="30" spans="1:7" ht="39.6" customHeight="1" x14ac:dyDescent="0.25">
      <c r="A30" s="26">
        <v>1</v>
      </c>
      <c r="B30" s="27" t="s">
        <v>112</v>
      </c>
      <c r="C30" s="33" t="s">
        <v>113</v>
      </c>
      <c r="D30" s="34">
        <f>E30*F30*12</f>
        <v>25275.887999999999</v>
      </c>
      <c r="E30" s="35">
        <v>1.97</v>
      </c>
      <c r="F30" s="30">
        <f>F4</f>
        <v>1069.2</v>
      </c>
      <c r="G30" s="1"/>
    </row>
    <row r="31" spans="1:7" ht="15" customHeight="1" x14ac:dyDescent="0.25">
      <c r="A31" s="49" t="s">
        <v>35</v>
      </c>
      <c r="B31" s="49"/>
      <c r="C31" s="49"/>
      <c r="D31" s="49"/>
      <c r="E31" s="49"/>
    </row>
    <row r="32" spans="1:7" ht="15" customHeight="1" x14ac:dyDescent="0.25">
      <c r="A32" s="47" t="s">
        <v>36</v>
      </c>
      <c r="B32" s="47"/>
      <c r="C32" s="47"/>
      <c r="D32" s="44">
        <f>E32*F32*12</f>
        <v>20785.248000000003</v>
      </c>
      <c r="E32" s="43">
        <v>1.62</v>
      </c>
      <c r="F32" s="53">
        <f>F4</f>
        <v>1069.2</v>
      </c>
      <c r="G32" s="53"/>
    </row>
    <row r="33" spans="1:7" ht="98.4" customHeight="1" x14ac:dyDescent="0.25">
      <c r="A33" s="19">
        <v>1</v>
      </c>
      <c r="B33" s="18" t="s">
        <v>37</v>
      </c>
      <c r="C33" s="33" t="s">
        <v>91</v>
      </c>
      <c r="D33" s="45"/>
      <c r="E33" s="43"/>
      <c r="F33" s="53"/>
      <c r="G33" s="53"/>
    </row>
    <row r="34" spans="1:7" ht="51.6" customHeight="1" x14ac:dyDescent="0.25">
      <c r="A34" s="19">
        <v>2</v>
      </c>
      <c r="B34" s="18" t="s">
        <v>38</v>
      </c>
      <c r="C34" s="33" t="s">
        <v>91</v>
      </c>
      <c r="D34" s="45"/>
      <c r="E34" s="43"/>
      <c r="F34" s="53"/>
      <c r="G34" s="53"/>
    </row>
    <row r="35" spans="1:7" s="2" customFormat="1" ht="15.6" customHeight="1" x14ac:dyDescent="0.25">
      <c r="A35" s="19">
        <v>3</v>
      </c>
      <c r="B35" s="18" t="s">
        <v>94</v>
      </c>
      <c r="C35" s="33" t="s">
        <v>8</v>
      </c>
      <c r="D35" s="45"/>
      <c r="E35" s="43"/>
      <c r="F35" s="53"/>
      <c r="G35" s="53"/>
    </row>
    <row r="36" spans="1:7" s="2" customFormat="1" ht="27.6" customHeight="1" x14ac:dyDescent="0.25">
      <c r="A36" s="19">
        <v>4</v>
      </c>
      <c r="B36" s="18" t="s">
        <v>41</v>
      </c>
      <c r="C36" s="33" t="s">
        <v>91</v>
      </c>
      <c r="D36" s="45"/>
      <c r="E36" s="43"/>
      <c r="F36" s="53"/>
      <c r="G36" s="53"/>
    </row>
    <row r="37" spans="1:7" s="2" customFormat="1" ht="44.4" customHeight="1" x14ac:dyDescent="0.25">
      <c r="A37" s="19">
        <v>5</v>
      </c>
      <c r="B37" s="29" t="s">
        <v>109</v>
      </c>
      <c r="C37" s="33" t="s">
        <v>91</v>
      </c>
      <c r="D37" s="46"/>
      <c r="E37" s="43"/>
      <c r="F37" s="53"/>
      <c r="G37" s="14"/>
    </row>
    <row r="38" spans="1:7" s="2" customFormat="1" ht="15" customHeight="1" x14ac:dyDescent="0.25">
      <c r="A38" s="49" t="s">
        <v>102</v>
      </c>
      <c r="B38" s="49"/>
      <c r="C38" s="49"/>
      <c r="D38" s="48">
        <f>E38*F38*12</f>
        <v>34898.688000000002</v>
      </c>
      <c r="E38" s="50">
        <v>2.72</v>
      </c>
      <c r="F38" s="54">
        <f>F4</f>
        <v>1069.2</v>
      </c>
      <c r="G38" s="54"/>
    </row>
    <row r="39" spans="1:7" s="2" customFormat="1" ht="67.8" customHeight="1" x14ac:dyDescent="0.25">
      <c r="A39" s="19">
        <v>1</v>
      </c>
      <c r="B39" s="23" t="s">
        <v>103</v>
      </c>
      <c r="C39" s="33" t="s">
        <v>91</v>
      </c>
      <c r="D39" s="48"/>
      <c r="E39" s="50"/>
      <c r="F39" s="54"/>
      <c r="G39" s="54"/>
    </row>
    <row r="40" spans="1:7" s="2" customFormat="1" ht="45.6" customHeight="1" x14ac:dyDescent="0.25">
      <c r="A40" s="19">
        <v>2</v>
      </c>
      <c r="B40" s="23" t="s">
        <v>93</v>
      </c>
      <c r="C40" s="33" t="s">
        <v>91</v>
      </c>
      <c r="D40" s="48"/>
      <c r="E40" s="50"/>
      <c r="F40" s="54"/>
      <c r="G40" s="54"/>
    </row>
    <row r="41" spans="1:7" s="2" customFormat="1" ht="68.400000000000006" customHeight="1" x14ac:dyDescent="0.25">
      <c r="A41" s="19">
        <v>3</v>
      </c>
      <c r="B41" s="23" t="s">
        <v>104</v>
      </c>
      <c r="C41" s="33" t="s">
        <v>91</v>
      </c>
      <c r="D41" s="48"/>
      <c r="E41" s="50"/>
      <c r="F41" s="54"/>
      <c r="G41" s="54"/>
    </row>
    <row r="42" spans="1:7" s="2" customFormat="1" ht="15.6" customHeight="1" x14ac:dyDescent="0.25">
      <c r="A42" s="19">
        <v>4</v>
      </c>
      <c r="B42" s="23" t="s">
        <v>94</v>
      </c>
      <c r="C42" s="33" t="s">
        <v>8</v>
      </c>
      <c r="D42" s="48"/>
      <c r="E42" s="50"/>
      <c r="F42" s="54"/>
      <c r="G42" s="54"/>
    </row>
    <row r="43" spans="1:7" s="2" customFormat="1" ht="27.6" customHeight="1" x14ac:dyDescent="0.25">
      <c r="A43" s="19">
        <v>5</v>
      </c>
      <c r="B43" s="23" t="s">
        <v>41</v>
      </c>
      <c r="C43" s="33" t="s">
        <v>91</v>
      </c>
      <c r="D43" s="48"/>
      <c r="E43" s="50"/>
      <c r="F43" s="54"/>
      <c r="G43" s="54"/>
    </row>
    <row r="44" spans="1:7" ht="15" customHeight="1" x14ac:dyDescent="0.25">
      <c r="A44" s="47" t="s">
        <v>39</v>
      </c>
      <c r="B44" s="47"/>
      <c r="C44" s="47"/>
      <c r="D44" s="48">
        <f>E44*F44*12</f>
        <v>28355.184000000001</v>
      </c>
      <c r="E44" s="43">
        <v>2.21</v>
      </c>
      <c r="F44" s="53">
        <f>F4</f>
        <v>1069.2</v>
      </c>
      <c r="G44" s="53"/>
    </row>
    <row r="45" spans="1:7" ht="52.2" customHeight="1" x14ac:dyDescent="0.25">
      <c r="A45" s="19">
        <v>1</v>
      </c>
      <c r="B45" s="18" t="s">
        <v>40</v>
      </c>
      <c r="C45" s="33" t="s">
        <v>96</v>
      </c>
      <c r="D45" s="48"/>
      <c r="E45" s="43"/>
      <c r="F45" s="53"/>
      <c r="G45" s="53"/>
    </row>
    <row r="46" spans="1:7" ht="15" customHeight="1" x14ac:dyDescent="0.25">
      <c r="A46" s="47" t="s">
        <v>42</v>
      </c>
      <c r="B46" s="47"/>
      <c r="C46" s="47"/>
      <c r="D46" s="48">
        <f>E46*F46*12</f>
        <v>42340.32</v>
      </c>
      <c r="E46" s="43">
        <f>4.8-1.5</f>
        <v>3.3</v>
      </c>
      <c r="F46" s="53">
        <f>F4</f>
        <v>1069.2</v>
      </c>
      <c r="G46" s="53"/>
    </row>
    <row r="47" spans="1:7" ht="42" customHeight="1" x14ac:dyDescent="0.25">
      <c r="A47" s="19">
        <v>1</v>
      </c>
      <c r="B47" s="18" t="s">
        <v>83</v>
      </c>
      <c r="C47" s="33" t="s">
        <v>8</v>
      </c>
      <c r="D47" s="48"/>
      <c r="E47" s="43"/>
      <c r="F47" s="53"/>
      <c r="G47" s="53"/>
    </row>
    <row r="48" spans="1:7" ht="14.4" customHeight="1" x14ac:dyDescent="0.25">
      <c r="A48" s="19">
        <v>2</v>
      </c>
      <c r="B48" s="18" t="s">
        <v>43</v>
      </c>
      <c r="C48" s="33" t="s">
        <v>8</v>
      </c>
      <c r="D48" s="48"/>
      <c r="E48" s="43"/>
      <c r="F48" s="53"/>
      <c r="G48" s="53"/>
    </row>
    <row r="49" spans="1:7" ht="15" customHeight="1" x14ac:dyDescent="0.25">
      <c r="A49" s="19">
        <v>3</v>
      </c>
      <c r="B49" s="18" t="s">
        <v>92</v>
      </c>
      <c r="C49" s="33" t="s">
        <v>8</v>
      </c>
      <c r="D49" s="48"/>
      <c r="E49" s="43"/>
      <c r="F49" s="53"/>
      <c r="G49" s="53"/>
    </row>
    <row r="50" spans="1:7" ht="39" customHeight="1" x14ac:dyDescent="0.25">
      <c r="A50" s="19">
        <v>4</v>
      </c>
      <c r="B50" s="18" t="s">
        <v>93</v>
      </c>
      <c r="C50" s="33" t="s">
        <v>8</v>
      </c>
      <c r="D50" s="48"/>
      <c r="E50" s="43"/>
      <c r="F50" s="53"/>
      <c r="G50" s="53"/>
    </row>
    <row r="51" spans="1:7" s="2" customFormat="1" ht="39.6" customHeight="1" x14ac:dyDescent="0.25">
      <c r="A51" s="19">
        <v>5</v>
      </c>
      <c r="B51" s="18" t="s">
        <v>100</v>
      </c>
      <c r="C51" s="33" t="s">
        <v>91</v>
      </c>
      <c r="D51" s="48"/>
      <c r="E51" s="43"/>
      <c r="F51" s="53"/>
      <c r="G51" s="53"/>
    </row>
    <row r="52" spans="1:7" ht="15" customHeight="1" x14ac:dyDescent="0.25">
      <c r="A52" s="47" t="s">
        <v>44</v>
      </c>
      <c r="B52" s="47"/>
      <c r="C52" s="47"/>
      <c r="D52" s="48">
        <f>E52*F52*12</f>
        <v>18604.079999999998</v>
      </c>
      <c r="E52" s="43">
        <v>1.45</v>
      </c>
      <c r="F52" s="53">
        <f>F4</f>
        <v>1069.2</v>
      </c>
      <c r="G52" s="53"/>
    </row>
    <row r="53" spans="1:7" ht="65.400000000000006" customHeight="1" x14ac:dyDescent="0.25">
      <c r="A53" s="19">
        <v>1</v>
      </c>
      <c r="B53" s="18" t="s">
        <v>45</v>
      </c>
      <c r="C53" s="33" t="s">
        <v>8</v>
      </c>
      <c r="D53" s="48"/>
      <c r="E53" s="43"/>
      <c r="F53" s="53"/>
      <c r="G53" s="53"/>
    </row>
    <row r="54" spans="1:7" ht="31.5" customHeight="1" x14ac:dyDescent="0.25">
      <c r="A54" s="19">
        <v>2</v>
      </c>
      <c r="B54" s="18" t="s">
        <v>46</v>
      </c>
      <c r="C54" s="33" t="s">
        <v>8</v>
      </c>
      <c r="D54" s="48"/>
      <c r="E54" s="43"/>
      <c r="F54" s="53"/>
      <c r="G54" s="53"/>
    </row>
    <row r="55" spans="1:7" ht="78" customHeight="1" x14ac:dyDescent="0.25">
      <c r="A55" s="19">
        <v>4</v>
      </c>
      <c r="B55" s="18" t="s">
        <v>47</v>
      </c>
      <c r="C55" s="33" t="s">
        <v>8</v>
      </c>
      <c r="D55" s="48"/>
      <c r="E55" s="43"/>
      <c r="F55" s="53"/>
      <c r="G55" s="53"/>
    </row>
    <row r="56" spans="1:7" s="2" customFormat="1" ht="41.4" customHeight="1" x14ac:dyDescent="0.25">
      <c r="A56" s="19">
        <v>5</v>
      </c>
      <c r="B56" s="18" t="s">
        <v>90</v>
      </c>
      <c r="C56" s="33" t="s">
        <v>91</v>
      </c>
      <c r="D56" s="48"/>
      <c r="E56" s="43"/>
      <c r="F56" s="53"/>
      <c r="G56" s="53"/>
    </row>
    <row r="57" spans="1:7" ht="15" customHeight="1" x14ac:dyDescent="0.25">
      <c r="A57" s="47" t="s">
        <v>48</v>
      </c>
      <c r="B57" s="47"/>
      <c r="C57" s="47"/>
      <c r="D57" s="47"/>
      <c r="E57" s="47"/>
    </row>
    <row r="58" spans="1:7" ht="67.8" customHeight="1" x14ac:dyDescent="0.25">
      <c r="A58" s="19">
        <v>1</v>
      </c>
      <c r="B58" s="18" t="s">
        <v>49</v>
      </c>
      <c r="C58" s="33" t="s">
        <v>97</v>
      </c>
      <c r="D58" s="48">
        <f>E58*F58*12</f>
        <v>52219.728000000003</v>
      </c>
      <c r="E58" s="43">
        <f>4.7-0.63</f>
        <v>4.07</v>
      </c>
      <c r="F58" s="53">
        <f>F4</f>
        <v>1069.2</v>
      </c>
      <c r="G58" s="53"/>
    </row>
    <row r="59" spans="1:7" ht="25.8" customHeight="1" x14ac:dyDescent="0.25">
      <c r="A59" s="19">
        <v>2</v>
      </c>
      <c r="B59" s="18" t="s">
        <v>50</v>
      </c>
      <c r="C59" s="33" t="s">
        <v>51</v>
      </c>
      <c r="D59" s="48"/>
      <c r="E59" s="43"/>
      <c r="F59" s="53"/>
      <c r="G59" s="53"/>
    </row>
    <row r="60" spans="1:7" x14ac:dyDescent="0.25">
      <c r="A60" s="47" t="s">
        <v>99</v>
      </c>
      <c r="B60" s="47"/>
      <c r="C60" s="47"/>
      <c r="D60" s="47"/>
      <c r="E60" s="47"/>
    </row>
    <row r="61" spans="1:7" ht="69" customHeight="1" x14ac:dyDescent="0.25">
      <c r="A61" s="19">
        <v>1</v>
      </c>
      <c r="B61" s="18" t="s">
        <v>52</v>
      </c>
      <c r="C61" s="33" t="s">
        <v>53</v>
      </c>
      <c r="D61" s="44">
        <f>E61*F61*12</f>
        <v>49910.256000000001</v>
      </c>
      <c r="E61" s="43">
        <v>3.89</v>
      </c>
      <c r="F61" s="53">
        <f>F4</f>
        <v>1069.2</v>
      </c>
      <c r="G61" s="53"/>
    </row>
    <row r="62" spans="1:7" ht="70.5" customHeight="1" x14ac:dyDescent="0.25">
      <c r="A62" s="19">
        <v>2</v>
      </c>
      <c r="B62" s="18" t="s">
        <v>54</v>
      </c>
      <c r="C62" s="33" t="s">
        <v>53</v>
      </c>
      <c r="D62" s="45"/>
      <c r="E62" s="43"/>
      <c r="F62" s="53"/>
      <c r="G62" s="53"/>
    </row>
    <row r="63" spans="1:7" ht="67.5" customHeight="1" x14ac:dyDescent="0.25">
      <c r="A63" s="60">
        <v>3</v>
      </c>
      <c r="B63" s="18" t="s">
        <v>55</v>
      </c>
      <c r="C63" s="43" t="s">
        <v>56</v>
      </c>
      <c r="D63" s="45"/>
      <c r="E63" s="43"/>
      <c r="F63" s="53"/>
      <c r="G63" s="53"/>
    </row>
    <row r="64" spans="1:7" ht="25.2" customHeight="1" x14ac:dyDescent="0.25">
      <c r="A64" s="60"/>
      <c r="B64" s="18" t="s">
        <v>57</v>
      </c>
      <c r="C64" s="43"/>
      <c r="D64" s="45"/>
      <c r="E64" s="43"/>
      <c r="F64" s="53"/>
      <c r="G64" s="53"/>
    </row>
    <row r="65" spans="1:7" ht="15" customHeight="1" x14ac:dyDescent="0.25">
      <c r="A65" s="60"/>
      <c r="B65" s="61" t="s">
        <v>84</v>
      </c>
      <c r="C65" s="43"/>
      <c r="D65" s="45"/>
      <c r="E65" s="43"/>
      <c r="F65" s="53"/>
      <c r="G65" s="53"/>
    </row>
    <row r="66" spans="1:7" ht="52.8" customHeight="1" x14ac:dyDescent="0.25">
      <c r="A66" s="60"/>
      <c r="B66" s="61"/>
      <c r="C66" s="43"/>
      <c r="D66" s="45"/>
      <c r="E66" s="43"/>
      <c r="F66" s="53"/>
      <c r="G66" s="53"/>
    </row>
    <row r="67" spans="1:7" ht="67.8" customHeight="1" x14ac:dyDescent="0.25">
      <c r="A67" s="60"/>
      <c r="B67" s="18" t="s">
        <v>58</v>
      </c>
      <c r="C67" s="43"/>
      <c r="D67" s="45"/>
      <c r="E67" s="43"/>
      <c r="F67" s="53"/>
      <c r="G67" s="53"/>
    </row>
    <row r="68" spans="1:7" ht="54.75" customHeight="1" x14ac:dyDescent="0.25">
      <c r="A68" s="60"/>
      <c r="B68" s="18" t="s">
        <v>59</v>
      </c>
      <c r="C68" s="43"/>
      <c r="D68" s="45"/>
      <c r="E68" s="43"/>
      <c r="F68" s="53"/>
      <c r="G68" s="53"/>
    </row>
    <row r="69" spans="1:7" ht="80.25" customHeight="1" x14ac:dyDescent="0.25">
      <c r="A69" s="19">
        <v>4</v>
      </c>
      <c r="B69" s="18" t="s">
        <v>60</v>
      </c>
      <c r="C69" s="33" t="s">
        <v>61</v>
      </c>
      <c r="D69" s="45"/>
      <c r="E69" s="43"/>
      <c r="F69" s="53"/>
      <c r="G69" s="53"/>
    </row>
    <row r="70" spans="1:7" ht="37.799999999999997" customHeight="1" x14ac:dyDescent="0.25">
      <c r="A70" s="19">
        <v>5</v>
      </c>
      <c r="B70" s="18" t="s">
        <v>78</v>
      </c>
      <c r="C70" s="33" t="s">
        <v>62</v>
      </c>
      <c r="D70" s="45"/>
      <c r="E70" s="43"/>
      <c r="F70" s="53"/>
      <c r="G70" s="53"/>
    </row>
    <row r="71" spans="1:7" ht="64.2" customHeight="1" x14ac:dyDescent="0.25">
      <c r="A71" s="19">
        <v>6</v>
      </c>
      <c r="B71" s="18" t="s">
        <v>63</v>
      </c>
      <c r="C71" s="33" t="s">
        <v>89</v>
      </c>
      <c r="D71" s="45"/>
      <c r="E71" s="43"/>
      <c r="F71" s="53"/>
      <c r="G71" s="53"/>
    </row>
    <row r="72" spans="1:7" ht="40.200000000000003" customHeight="1" x14ac:dyDescent="0.25">
      <c r="A72" s="19">
        <v>7</v>
      </c>
      <c r="B72" s="18" t="s">
        <v>86</v>
      </c>
      <c r="C72" s="33" t="s">
        <v>91</v>
      </c>
      <c r="D72" s="45"/>
      <c r="E72" s="43"/>
      <c r="F72" s="53"/>
      <c r="G72" s="53"/>
    </row>
    <row r="73" spans="1:7" ht="81" customHeight="1" x14ac:dyDescent="0.25">
      <c r="A73" s="19">
        <v>8</v>
      </c>
      <c r="B73" s="18" t="s">
        <v>85</v>
      </c>
      <c r="C73" s="33" t="s">
        <v>64</v>
      </c>
      <c r="D73" s="45"/>
      <c r="E73" s="43"/>
      <c r="F73" s="53"/>
      <c r="G73" s="53"/>
    </row>
    <row r="74" spans="1:7" ht="118.2" customHeight="1" x14ac:dyDescent="0.25">
      <c r="A74" s="19">
        <v>9</v>
      </c>
      <c r="B74" s="18" t="s">
        <v>65</v>
      </c>
      <c r="C74" s="33" t="s">
        <v>98</v>
      </c>
      <c r="D74" s="45"/>
      <c r="E74" s="43"/>
      <c r="F74" s="53"/>
      <c r="G74" s="53"/>
    </row>
    <row r="75" spans="1:7" ht="53.4" customHeight="1" x14ac:dyDescent="0.25">
      <c r="A75" s="19">
        <v>10</v>
      </c>
      <c r="B75" s="18" t="s">
        <v>79</v>
      </c>
      <c r="C75" s="33" t="s">
        <v>66</v>
      </c>
      <c r="D75" s="45"/>
      <c r="E75" s="43"/>
      <c r="F75" s="53"/>
      <c r="G75" s="53"/>
    </row>
    <row r="76" spans="1:7" ht="28.8" customHeight="1" x14ac:dyDescent="0.25">
      <c r="A76" s="19">
        <v>11</v>
      </c>
      <c r="B76" s="18" t="s">
        <v>67</v>
      </c>
      <c r="C76" s="33" t="s">
        <v>68</v>
      </c>
      <c r="D76" s="45"/>
      <c r="E76" s="43"/>
      <c r="F76" s="53"/>
      <c r="G76" s="53"/>
    </row>
    <row r="77" spans="1:7" ht="42" customHeight="1" x14ac:dyDescent="0.25">
      <c r="A77" s="19">
        <v>12</v>
      </c>
      <c r="B77" s="18" t="s">
        <v>69</v>
      </c>
      <c r="C77" s="33" t="s">
        <v>70</v>
      </c>
      <c r="D77" s="45"/>
      <c r="E77" s="43"/>
      <c r="F77" s="53"/>
      <c r="G77" s="53"/>
    </row>
    <row r="78" spans="1:7" ht="103.5" customHeight="1" x14ac:dyDescent="0.25">
      <c r="A78" s="19">
        <v>13</v>
      </c>
      <c r="B78" s="18" t="s">
        <v>71</v>
      </c>
      <c r="C78" s="33" t="s">
        <v>72</v>
      </c>
      <c r="D78" s="45"/>
      <c r="E78" s="43"/>
      <c r="F78" s="53"/>
      <c r="G78" s="53"/>
    </row>
    <row r="79" spans="1:7" ht="78.75" hidden="1" customHeight="1" thickBot="1" x14ac:dyDescent="0.3">
      <c r="A79" s="19" t="s">
        <v>73</v>
      </c>
      <c r="B79" s="18" t="s">
        <v>74</v>
      </c>
      <c r="C79" s="33" t="s">
        <v>75</v>
      </c>
      <c r="D79" s="45"/>
      <c r="E79" s="43"/>
      <c r="F79" s="53"/>
      <c r="G79" s="53"/>
    </row>
    <row r="80" spans="1:7" ht="13.2" hidden="1" customHeight="1" x14ac:dyDescent="0.25">
      <c r="A80" s="19" t="s">
        <v>76</v>
      </c>
      <c r="B80" s="10"/>
      <c r="C80" s="33"/>
      <c r="D80" s="45"/>
      <c r="E80" s="43"/>
      <c r="F80" s="53"/>
    </row>
    <row r="81" spans="1:8" ht="53.4" customHeight="1" x14ac:dyDescent="0.25">
      <c r="A81" s="19">
        <v>14</v>
      </c>
      <c r="B81" s="18" t="s">
        <v>88</v>
      </c>
      <c r="C81" s="33" t="s">
        <v>80</v>
      </c>
      <c r="D81" s="45"/>
      <c r="E81" s="43"/>
      <c r="F81" s="53"/>
      <c r="G81" s="8"/>
    </row>
    <row r="82" spans="1:8" ht="20.399999999999999" customHeight="1" x14ac:dyDescent="0.25">
      <c r="A82" s="20">
        <v>15</v>
      </c>
      <c r="B82" s="23" t="s">
        <v>110</v>
      </c>
      <c r="C82" s="33" t="s">
        <v>62</v>
      </c>
      <c r="D82" s="46"/>
      <c r="E82" s="43"/>
      <c r="F82" s="53"/>
      <c r="G82" s="15"/>
    </row>
    <row r="83" spans="1:8" ht="19.2" customHeight="1" x14ac:dyDescent="0.25">
      <c r="A83" s="57" t="s">
        <v>107</v>
      </c>
      <c r="B83" s="58"/>
      <c r="C83" s="58"/>
      <c r="D83" s="58"/>
      <c r="E83" s="59"/>
      <c r="G83" s="13"/>
    </row>
    <row r="84" spans="1:8" ht="19.8" customHeight="1" x14ac:dyDescent="0.25">
      <c r="A84" s="19">
        <v>1</v>
      </c>
      <c r="B84" s="42" t="s">
        <v>114</v>
      </c>
      <c r="C84" s="55" t="s">
        <v>108</v>
      </c>
      <c r="D84" s="44">
        <f>E84*F84*12</f>
        <v>51321.600000000006</v>
      </c>
      <c r="E84" s="50">
        <v>4</v>
      </c>
      <c r="F84" s="54">
        <f>F4</f>
        <v>1069.2</v>
      </c>
      <c r="G84" s="13"/>
    </row>
    <row r="85" spans="1:8" ht="31.8" customHeight="1" x14ac:dyDescent="0.25">
      <c r="A85" s="19">
        <v>2</v>
      </c>
      <c r="B85" s="23" t="s">
        <v>115</v>
      </c>
      <c r="C85" s="56"/>
      <c r="D85" s="46"/>
      <c r="E85" s="50"/>
      <c r="F85" s="54"/>
      <c r="G85" s="16"/>
    </row>
    <row r="86" spans="1:8" ht="21" customHeight="1" x14ac:dyDescent="0.25">
      <c r="A86" s="51" t="s">
        <v>77</v>
      </c>
      <c r="B86" s="51"/>
      <c r="C86" s="51"/>
      <c r="D86" s="32"/>
      <c r="E86" s="9">
        <f>E4+E9+E11+E14+E16+E30+E32+E38+E44+E46+E52+E58+E61+E84</f>
        <v>34.299999999999997</v>
      </c>
      <c r="G86" s="3"/>
      <c r="H86" s="12"/>
    </row>
    <row r="87" spans="1:8" ht="21" customHeight="1" x14ac:dyDescent="0.25">
      <c r="A87" s="51" t="s">
        <v>105</v>
      </c>
      <c r="B87" s="51"/>
      <c r="C87" s="51"/>
      <c r="D87" s="32">
        <f>D4+D9+D11+D14+D16+D30+D32+D38+D44+D46+D52+D58+D61+D84</f>
        <v>440082.72</v>
      </c>
      <c r="E87" s="33"/>
      <c r="F87" s="4">
        <f>F84*E86*12</f>
        <v>440082.72</v>
      </c>
    </row>
    <row r="88" spans="1:8" x14ac:dyDescent="0.25">
      <c r="A88" s="21"/>
    </row>
    <row r="89" spans="1:8" x14ac:dyDescent="0.25">
      <c r="D89" s="5"/>
    </row>
    <row r="90" spans="1:8" x14ac:dyDescent="0.25">
      <c r="E90" s="40"/>
    </row>
    <row r="91" spans="1:8" x14ac:dyDescent="0.25">
      <c r="E91" s="41"/>
    </row>
    <row r="92" spans="1:8" x14ac:dyDescent="0.25">
      <c r="B92" s="24"/>
      <c r="E92" s="40"/>
    </row>
  </sheetData>
  <mergeCells count="64">
    <mergeCell ref="F84:F85"/>
    <mergeCell ref="F44:F45"/>
    <mergeCell ref="F46:F51"/>
    <mergeCell ref="F52:F56"/>
    <mergeCell ref="F58:F59"/>
    <mergeCell ref="F61:F82"/>
    <mergeCell ref="F4:F8"/>
    <mergeCell ref="F11:F13"/>
    <mergeCell ref="F16:F28"/>
    <mergeCell ref="F32:F37"/>
    <mergeCell ref="F38:F43"/>
    <mergeCell ref="C84:C85"/>
    <mergeCell ref="D84:D85"/>
    <mergeCell ref="E84:E85"/>
    <mergeCell ref="G46:G51"/>
    <mergeCell ref="G52:G56"/>
    <mergeCell ref="G58:G59"/>
    <mergeCell ref="G61:G79"/>
    <mergeCell ref="A83:E83"/>
    <mergeCell ref="A57:E57"/>
    <mergeCell ref="D58:D59"/>
    <mergeCell ref="E58:E59"/>
    <mergeCell ref="A60:E60"/>
    <mergeCell ref="A63:A68"/>
    <mergeCell ref="C63:C68"/>
    <mergeCell ref="B65:B66"/>
    <mergeCell ref="D61:D82"/>
    <mergeCell ref="G4:G8"/>
    <mergeCell ref="G11:G13"/>
    <mergeCell ref="G16:G28"/>
    <mergeCell ref="G32:G36"/>
    <mergeCell ref="G44:G45"/>
    <mergeCell ref="G38:G43"/>
    <mergeCell ref="A86:C86"/>
    <mergeCell ref="A87:C87"/>
    <mergeCell ref="A31:E31"/>
    <mergeCell ref="A1:E1"/>
    <mergeCell ref="A3:E3"/>
    <mergeCell ref="D4:D8"/>
    <mergeCell ref="E4:E8"/>
    <mergeCell ref="A10:E10"/>
    <mergeCell ref="D11:D13"/>
    <mergeCell ref="E11:E13"/>
    <mergeCell ref="A15:E15"/>
    <mergeCell ref="A16:C16"/>
    <mergeCell ref="D16:D28"/>
    <mergeCell ref="E16:E28"/>
    <mergeCell ref="A22:C22"/>
    <mergeCell ref="A32:C32"/>
    <mergeCell ref="E61:E82"/>
    <mergeCell ref="D32:D37"/>
    <mergeCell ref="E32:E37"/>
    <mergeCell ref="A46:C46"/>
    <mergeCell ref="A52:C52"/>
    <mergeCell ref="D52:D56"/>
    <mergeCell ref="E52:E56"/>
    <mergeCell ref="D46:D51"/>
    <mergeCell ref="E46:E51"/>
    <mergeCell ref="A44:C44"/>
    <mergeCell ref="D44:D45"/>
    <mergeCell ref="E44:E45"/>
    <mergeCell ref="A38:C38"/>
    <mergeCell ref="D38:D43"/>
    <mergeCell ref="E38:E4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50 лет Комсом.104 А</vt:lpstr>
      <vt:lpstr>'50 лет Комсом.104 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Драгунова Л.В</cp:lastModifiedBy>
  <dcterms:created xsi:type="dcterms:W3CDTF">2018-12-12T05:05:57Z</dcterms:created>
  <dcterms:modified xsi:type="dcterms:W3CDTF">2026-07-14T00:07:52Z</dcterms:modified>
</cp:coreProperties>
</file>