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4 отчеты\УК Концепт-2 за 2024 отчеты по перечням\"/>
    </mc:Choice>
  </mc:AlternateContent>
  <bookViews>
    <workbookView xWindow="0" yWindow="0" windowWidth="23040" windowHeight="9192"/>
  </bookViews>
  <sheets>
    <sheet name="Южный 9" sheetId="1" r:id="rId1"/>
  </sheets>
  <definedNames>
    <definedName name="_xlnm.Print_Area" localSheetId="0">'Южный 9'!$A$1:$G$96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6" i="1" l="1"/>
  <c r="F19" i="1"/>
  <c r="F65" i="1" s="1"/>
  <c r="D65" i="1" s="1"/>
  <c r="G65" i="1" s="1"/>
  <c r="F29" i="1" l="1"/>
  <c r="D29" i="1" s="1"/>
  <c r="G29" i="1" s="1"/>
  <c r="F57" i="1"/>
  <c r="D57" i="1" s="1"/>
  <c r="G57" i="1" s="1"/>
  <c r="F73" i="1"/>
  <c r="D73" i="1" s="1"/>
  <c r="G73" i="1" s="1"/>
  <c r="F26" i="1"/>
  <c r="D26" i="1" s="1"/>
  <c r="G26" i="1" s="1"/>
  <c r="F51" i="1"/>
  <c r="D51" i="1" s="1"/>
  <c r="G51" i="1" s="1"/>
  <c r="F70" i="1"/>
  <c r="D70" i="1" s="1"/>
  <c r="G70" i="1" s="1"/>
  <c r="D19" i="1"/>
  <c r="G19" i="1" s="1"/>
  <c r="G96" i="1" s="1"/>
  <c r="F91" i="1"/>
  <c r="F31" i="1"/>
  <c r="D31" i="1" s="1"/>
  <c r="G31" i="1" s="1"/>
  <c r="F59" i="1"/>
  <c r="D59" i="1" s="1"/>
  <c r="G59" i="1" s="1"/>
  <c r="F93" i="1"/>
  <c r="D93" i="1" s="1"/>
  <c r="G93" i="1" s="1"/>
  <c r="F24" i="1"/>
  <c r="D24" i="1" s="1"/>
  <c r="G24" i="1" s="1"/>
  <c r="F45" i="1"/>
  <c r="D45" i="1" s="1"/>
  <c r="G45" i="1" s="1"/>
  <c r="D96" i="1" l="1"/>
</calcChain>
</file>

<file path=xl/sharedStrings.xml><?xml version="1.0" encoding="utf-8"?>
<sst xmlns="http://schemas.openxmlformats.org/spreadsheetml/2006/main" count="155" uniqueCount="122">
  <si>
    <t>1 категория</t>
  </si>
  <si>
    <t>Год постройки</t>
  </si>
  <si>
    <t>Площадь лестничных клеток, тамбуров,  кв.м.</t>
  </si>
  <si>
    <t>Площадь подвальных площадей кв м</t>
  </si>
  <si>
    <t>2026-2028</t>
  </si>
  <si>
    <t>Общая площадь жилых помещений МКД ,кв.м.</t>
  </si>
  <si>
    <t>Планируемый срок капитального ремонта в соответствии с региональной программой</t>
  </si>
  <si>
    <t>2038-2040</t>
  </si>
  <si>
    <t>2041-2043</t>
  </si>
  <si>
    <t>ВДИС</t>
  </si>
  <si>
    <t>крыша</t>
  </si>
  <si>
    <t>фасад,подвал,фундамент</t>
  </si>
  <si>
    <t>Количество этажей, шт.</t>
  </si>
  <si>
    <t>Количество подъездов, шт.</t>
  </si>
  <si>
    <t>Количество квартир, шт.</t>
  </si>
  <si>
    <t>Строительный объем, куб.м.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</si>
  <si>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</si>
  <si>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</si>
  <si>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</si>
  <si>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</si>
  <si>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</si>
  <si>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</si>
  <si>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</si>
  <si>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</si>
  <si>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</si>
  <si>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</si>
  <si>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</si>
  <si>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</si>
  <si>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</si>
  <si>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</si>
  <si>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</si>
  <si>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</si>
  <si>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</si>
  <si>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</si>
  <si>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</si>
  <si>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</si>
  <si>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</si>
  <si>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</si>
  <si>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</si>
  <si>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</si>
  <si>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</si>
  <si>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</si>
  <si>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</si>
  <si>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</si>
  <si>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</si>
  <si>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</si>
  <si>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</si>
  <si>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</si>
  <si>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</si>
  <si>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</si>
  <si>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</si>
  <si>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</si>
  <si>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</si>
  <si>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</si>
  <si>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</si>
  <si>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</si>
  <si>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</si>
  <si>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</si>
  <si>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</si>
  <si>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</si>
  <si>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>Контроль состояния ,работоспособности, техническое обслуживание коллективного (общедомового) прибора учета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</si>
  <si>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</si>
  <si>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</si>
  <si>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</si>
  <si>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</si>
  <si>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</si>
  <si>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</si>
  <si>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</si>
  <si>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</si>
  <si>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</si>
  <si>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</si>
  <si>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</si>
  <si>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</si>
  <si>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</si>
  <si>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</si>
  <si>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</si>
  <si>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</si>
  <si>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</si>
  <si>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</si>
  <si>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</si>
  <si>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</si>
  <si>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</si>
  <si>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</si>
  <si>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</si>
  <si>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</si>
  <si>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</si>
  <si>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</si>
  <si>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</si>
  <si>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</si>
  <si>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</si>
  <si>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</si>
  <si>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</si>
  <si>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</si>
  <si>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</si>
  <si>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</si>
  <si>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</si>
  <si>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</si>
  <si>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</si>
  <si>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</si>
  <si>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</si>
  <si>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>По мере необходимости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</si>
  <si>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</si>
  <si>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</si>
  <si>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</si>
  <si>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</si>
  <si>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</si>
  <si>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</si>
  <si>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</si>
  <si>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</si>
  <si>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</si>
  <si>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</si>
  <si>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</si>
  <si>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</si>
  <si>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</si>
  <si>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</si>
  <si>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</si>
  <si>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Косметический ремонт подъездов № 1, № 2</t>
  </si>
  <si>
    <t>январь-декабрь</t>
  </si>
  <si>
    <t>Всего руб. за 2839,9 кв.м.</t>
  </si>
  <si>
    <t>Плановая стоимость работ и услуг на 2024 г., руб.</t>
  </si>
  <si>
    <t>Фактическое выполнение работ и  услуг в 2024 г., руб.</t>
  </si>
  <si>
    <t xml:space="preserve">  Отчет о выполненных работах и оказанных услугах по содержанию общего имущества многоквартирного дома № 9 по м-н Южный города Белогорск за период с 01 января по 31 декабря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</si>
</sst>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2">
    <xf numFmtId="0" fontId="0" fillId="0" borderId="0" xfId="0"/>
    <xf numFmtId="0" fontId="1" fillId="0" borderId="0" xfId="1" applyFont="1" applyAlignment="1"/>
    <xf numFmtId="2" fontId="1" fillId="0" borderId="0" xfId="1" applyNumberFormat="1" applyFont="1" applyFill="1" applyAlignment="1">
      <alignment horizontal="right" vertical="center"/>
    </xf>
    <xf numFmtId="2" fontId="1" fillId="0" borderId="0" xfId="1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/>
    <xf numFmtId="4" fontId="1" fillId="0" borderId="0" xfId="0" applyNumberFormat="1" applyFont="1"/>
    <xf numFmtId="2" fontId="1" fillId="0" borderId="0" xfId="0" applyNumberFormat="1" applyFont="1"/>
    <xf numFmtId="0" fontId="1" fillId="0" borderId="0" xfId="1" applyFont="1"/>
    <xf numFmtId="0" fontId="1" fillId="0" borderId="0" xfId="0" applyFont="1" applyAlignment="1">
      <alignment horizontal="left"/>
    </xf>
    <xf numFmtId="2" fontId="1" fillId="0" borderId="0" xfId="1" applyNumberFormat="1" applyFont="1" applyFill="1" applyAlignment="1">
      <alignment horizontal="left"/>
    </xf>
    <xf numFmtId="2" fontId="1" fillId="0" borderId="0" xfId="1" applyNumberFormat="1" applyFont="1" applyAlignment="1">
      <alignment horizontal="left"/>
    </xf>
    <xf numFmtId="2" fontId="1" fillId="0" borderId="0" xfId="1" applyNumberFormat="1" applyFont="1" applyFill="1" applyAlignment="1">
      <alignment horizontal="right"/>
    </xf>
    <xf numFmtId="1" fontId="1" fillId="0" borderId="0" xfId="1" applyNumberFormat="1" applyFont="1" applyFill="1" applyAlignment="1">
      <alignment horizontal="center"/>
    </xf>
    <xf numFmtId="2" fontId="1" fillId="0" borderId="0" xfId="1" applyNumberFormat="1" applyFont="1" applyFill="1" applyAlignment="1">
      <alignment horizontal="center"/>
    </xf>
    <xf numFmtId="2" fontId="1" fillId="2" borderId="0" xfId="1" applyNumberFormat="1" applyFont="1" applyFill="1" applyAlignment="1">
      <alignment horizontal="center"/>
    </xf>
    <xf numFmtId="0" fontId="4" fillId="0" borderId="0" xfId="0" applyFont="1"/>
    <xf numFmtId="0" fontId="4" fillId="0" borderId="0" xfId="0" applyFont="1" applyAlignment="1">
      <alignment wrapText="1"/>
    </xf>
    <xf numFmtId="0" fontId="1" fillId="0" borderId="0" xfId="0" applyFont="1" applyFill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/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top" wrapText="1"/>
    </xf>
    <xf numFmtId="2" fontId="5" fillId="0" borderId="1" xfId="0" applyNumberFormat="1" applyFont="1" applyBorder="1" applyAlignment="1">
      <alignment horizontal="center" vertical="top" wrapText="1"/>
    </xf>
    <xf numFmtId="2" fontId="5" fillId="0" borderId="0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4" fontId="1" fillId="0" borderId="1" xfId="0" applyNumberFormat="1" applyFont="1" applyBorder="1"/>
    <xf numFmtId="2" fontId="1" fillId="0" borderId="1" xfId="0" applyNumberFormat="1" applyFont="1" applyBorder="1"/>
    <xf numFmtId="2" fontId="1" fillId="0" borderId="0" xfId="0" applyNumberFormat="1" applyFont="1" applyBorder="1"/>
    <xf numFmtId="0" fontId="5" fillId="0" borderId="1" xfId="0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4" fontId="5" fillId="0" borderId="4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6" fillId="0" borderId="0" xfId="0" applyNumberFormat="1" applyFont="1" applyBorder="1"/>
    <xf numFmtId="2" fontId="3" fillId="0" borderId="0" xfId="1" applyNumberFormat="1" applyFont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8"/>
  <dimension ref="A1:G96"/>
  <sheetViews>
    <sheetView tabSelected="1" view="pageBreakPreview" zoomScaleNormal="100" zoomScaleSheetLayoutView="100" workbookViewId="0">
      <selection activeCell="A5" sqref="A5:E6"/>
    </sheetView>
  </sheetViews>
  <sheetFormatPr defaultRowHeight="13.2" x14ac:dyDescent="0.25"/>
  <cols>
    <col min="1" max="1" width="6" style="4" customWidth="1"/>
    <col min="2" max="2" width="44.33203125" style="9" customWidth="1"/>
    <col min="3" max="3" width="18" style="5" customWidth="1"/>
    <col min="4" max="4" width="13.109375" style="6" customWidth="1"/>
    <col min="5" max="5" width="13.5546875" style="6" hidden="1" customWidth="1"/>
    <col min="6" max="6" width="13.109375" style="5" hidden="1" customWidth="1"/>
    <col min="7" max="7" width="13" style="5" customWidth="1"/>
    <col min="8" max="16384" width="8.88671875" style="5"/>
  </cols>
  <sheetData>
    <row r="1" spans="1:7" ht="0.75" customHeight="1" x14ac:dyDescent="0.25"/>
    <row r="2" spans="1:7" x14ac:dyDescent="0.25">
      <c r="D2" s="7" t="s">
        <v>0</v>
      </c>
      <c r="E2" s="7"/>
    </row>
    <row r="3" spans="1:7" ht="0.75" customHeight="1" x14ac:dyDescent="0.25">
      <c r="D3" s="7"/>
      <c r="E3" s="7"/>
    </row>
    <row r="4" spans="1:7" s="8" customFormat="1" ht="34.200000000000003" customHeight="1" x14ac:dyDescent="0.25">
      <c r="A4" s="51" t="s">
        <v>121</v>
      </c>
      <c r="B4" s="51"/>
      <c r="C4" s="51"/>
      <c r="D4" s="51"/>
      <c r="E4" s="51"/>
      <c r="F4" s="51"/>
      <c r="G4" s="51"/>
    </row>
    <row r="5" spans="1:7" s="8" customFormat="1" ht="24" customHeight="1" x14ac:dyDescent="0.25">
      <c r="A5" s="1"/>
      <c r="B5" s="10"/>
      <c r="C5" s="12" t="s">
        <v>1</v>
      </c>
      <c r="D5" s="13">
        <v>1987</v>
      </c>
    </row>
    <row r="6" spans="1:7" ht="19.2" customHeight="1" x14ac:dyDescent="0.25">
      <c r="B6" s="18" t="s">
        <v>6</v>
      </c>
      <c r="C6" s="18"/>
      <c r="D6" s="13" t="s">
        <v>4</v>
      </c>
      <c r="G6" s="16" t="s">
        <v>9</v>
      </c>
    </row>
    <row r="7" spans="1:7" ht="15" customHeight="1" x14ac:dyDescent="0.25">
      <c r="B7" s="18"/>
      <c r="C7" s="18"/>
      <c r="D7" s="13" t="s">
        <v>7</v>
      </c>
      <c r="G7" s="16" t="s">
        <v>10</v>
      </c>
    </row>
    <row r="8" spans="1:7" ht="30" customHeight="1" x14ac:dyDescent="0.25">
      <c r="B8" s="18"/>
      <c r="C8" s="18"/>
      <c r="D8" s="13" t="s">
        <v>8</v>
      </c>
      <c r="G8" s="17" t="s">
        <v>11</v>
      </c>
    </row>
    <row r="9" spans="1:7" s="8" customFormat="1" ht="13.2" customHeight="1" x14ac:dyDescent="0.25">
      <c r="A9" s="1"/>
      <c r="B9" s="10"/>
      <c r="C9" s="2" t="s">
        <v>12</v>
      </c>
      <c r="D9" s="13">
        <v>5</v>
      </c>
    </row>
    <row r="10" spans="1:7" s="8" customFormat="1" ht="13.2" customHeight="1" x14ac:dyDescent="0.25">
      <c r="A10" s="1"/>
      <c r="B10" s="10"/>
      <c r="C10" s="2" t="s">
        <v>13</v>
      </c>
      <c r="D10" s="13">
        <v>4</v>
      </c>
    </row>
    <row r="11" spans="1:7" s="8" customFormat="1" ht="13.2" customHeight="1" x14ac:dyDescent="0.25">
      <c r="A11" s="1"/>
      <c r="B11" s="10"/>
      <c r="C11" s="2" t="s">
        <v>14</v>
      </c>
      <c r="D11" s="13">
        <v>60</v>
      </c>
    </row>
    <row r="12" spans="1:7" s="8" customFormat="1" ht="13.2" customHeight="1" x14ac:dyDescent="0.25">
      <c r="A12" s="1"/>
      <c r="B12" s="10"/>
      <c r="C12" s="2" t="s">
        <v>5</v>
      </c>
      <c r="D12" s="15">
        <v>2839.9</v>
      </c>
    </row>
    <row r="13" spans="1:7" s="8" customFormat="1" ht="13.2" customHeight="1" x14ac:dyDescent="0.25">
      <c r="A13" s="1"/>
      <c r="B13" s="10"/>
      <c r="C13" s="2" t="s">
        <v>2</v>
      </c>
      <c r="D13" s="14">
        <v>356</v>
      </c>
    </row>
    <row r="14" spans="1:7" s="8" customFormat="1" ht="13.2" customHeight="1" x14ac:dyDescent="0.25">
      <c r="A14" s="1"/>
      <c r="B14" s="11"/>
      <c r="C14" s="3" t="s">
        <v>3</v>
      </c>
      <c r="D14" s="14">
        <v>645.5</v>
      </c>
    </row>
    <row r="15" spans="1:7" s="8" customFormat="1" ht="13.2" customHeight="1" x14ac:dyDescent="0.25">
      <c r="A15" s="1"/>
      <c r="B15" s="11"/>
      <c r="C15" s="3" t="s">
        <v>15</v>
      </c>
      <c r="D15" s="13">
        <v>10517</v>
      </c>
    </row>
    <row r="16" spans="1:7" ht="13.2" customHeight="1" x14ac:dyDescent="0.25"/>
    <row r="17" spans="1:7" s="22" customFormat="1" ht="68.400000000000006" customHeight="1" x14ac:dyDescent="0.3">
      <c r="A17" s="19" t="s">
        <v>16</v>
      </c>
      <c r="B17" s="19" t="s">
        <v>17</v>
      </c>
      <c r="C17" s="19" t="s">
        <v>18</v>
      </c>
      <c r="D17" s="31" t="s">
        <v>119</v>
      </c>
      <c r="E17" s="19" t="s">
        <v>19</v>
      </c>
      <c r="F17" s="5"/>
      <c r="G17" s="31" t="s">
        <v>120</v>
      </c>
    </row>
    <row r="18" spans="1:7" s="22" customFormat="1" ht="13.8" x14ac:dyDescent="0.3">
      <c r="A18" s="23" t="s">
        <v>20</v>
      </c>
      <c r="B18" s="23"/>
      <c r="C18" s="23"/>
      <c r="D18" s="23"/>
      <c r="E18" s="23"/>
      <c r="F18" s="21"/>
    </row>
    <row r="19" spans="1:7" s="22" customFormat="1" ht="92.4" x14ac:dyDescent="0.3">
      <c r="A19" s="19">
        <v>1</v>
      </c>
      <c r="B19" s="24" t="s">
        <v>21</v>
      </c>
      <c r="C19" s="19" t="s">
        <v>22</v>
      </c>
      <c r="D19" s="25">
        <f>E19*F19*12</f>
        <v>40553.771999999997</v>
      </c>
      <c r="E19" s="26">
        <v>1.19</v>
      </c>
      <c r="F19" s="27">
        <f>2839.9</f>
        <v>2839.9</v>
      </c>
      <c r="G19" s="25">
        <f>D19</f>
        <v>40553.771999999997</v>
      </c>
    </row>
    <row r="20" spans="1:7" s="22" customFormat="1" ht="39.6" x14ac:dyDescent="0.3">
      <c r="A20" s="19">
        <v>2</v>
      </c>
      <c r="B20" s="24" t="s">
        <v>23</v>
      </c>
      <c r="C20" s="19" t="s">
        <v>24</v>
      </c>
      <c r="D20" s="25"/>
      <c r="E20" s="26"/>
      <c r="F20" s="27"/>
      <c r="G20" s="25"/>
    </row>
    <row r="21" spans="1:7" s="22" customFormat="1" ht="26.4" x14ac:dyDescent="0.3">
      <c r="A21" s="19">
        <v>3</v>
      </c>
      <c r="B21" s="24" t="s">
        <v>25</v>
      </c>
      <c r="C21" s="19" t="s">
        <v>26</v>
      </c>
      <c r="D21" s="25"/>
      <c r="E21" s="26"/>
      <c r="F21" s="27"/>
      <c r="G21" s="25"/>
    </row>
    <row r="22" spans="1:7" s="22" customFormat="1" ht="39.6" x14ac:dyDescent="0.3">
      <c r="A22" s="19">
        <v>4</v>
      </c>
      <c r="B22" s="24" t="s">
        <v>27</v>
      </c>
      <c r="C22" s="19" t="s">
        <v>24</v>
      </c>
      <c r="D22" s="25"/>
      <c r="E22" s="26"/>
      <c r="F22" s="27"/>
      <c r="G22" s="25"/>
    </row>
    <row r="23" spans="1:7" s="22" customFormat="1" ht="52.8" x14ac:dyDescent="0.3">
      <c r="A23" s="19">
        <v>5</v>
      </c>
      <c r="B23" s="24" t="s">
        <v>28</v>
      </c>
      <c r="C23" s="19" t="s">
        <v>24</v>
      </c>
      <c r="D23" s="25"/>
      <c r="E23" s="26"/>
      <c r="F23" s="27"/>
      <c r="G23" s="25"/>
    </row>
    <row r="24" spans="1:7" s="22" customFormat="1" ht="26.4" x14ac:dyDescent="0.3">
      <c r="A24" s="19">
        <v>6</v>
      </c>
      <c r="B24" s="24" t="s">
        <v>29</v>
      </c>
      <c r="C24" s="19"/>
      <c r="D24" s="28">
        <f>E24*F24*12</f>
        <v>5111.82</v>
      </c>
      <c r="E24" s="29">
        <v>0.15</v>
      </c>
      <c r="F24" s="30">
        <f>F19</f>
        <v>2839.9</v>
      </c>
      <c r="G24" s="28">
        <f>D24</f>
        <v>5111.82</v>
      </c>
    </row>
    <row r="25" spans="1:7" s="22" customFormat="1" ht="13.8" x14ac:dyDescent="0.3">
      <c r="A25" s="23" t="s">
        <v>30</v>
      </c>
      <c r="B25" s="23"/>
      <c r="C25" s="23"/>
      <c r="D25" s="23"/>
      <c r="E25" s="23"/>
      <c r="F25" s="21"/>
    </row>
    <row r="26" spans="1:7" s="22" customFormat="1" ht="26.4" x14ac:dyDescent="0.3">
      <c r="A26" s="19">
        <v>1</v>
      </c>
      <c r="B26" s="24" t="s">
        <v>31</v>
      </c>
      <c r="C26" s="19" t="s">
        <v>32</v>
      </c>
      <c r="D26" s="25">
        <f>E26*F26*12</f>
        <v>56570.808000000005</v>
      </c>
      <c r="E26" s="26">
        <v>1.66</v>
      </c>
      <c r="F26" s="27">
        <f>F19</f>
        <v>2839.9</v>
      </c>
      <c r="G26" s="25">
        <f>D26</f>
        <v>56570.808000000005</v>
      </c>
    </row>
    <row r="27" spans="1:7" s="22" customFormat="1" ht="26.4" x14ac:dyDescent="0.3">
      <c r="A27" s="19">
        <v>2</v>
      </c>
      <c r="B27" s="24" t="s">
        <v>33</v>
      </c>
      <c r="C27" s="19" t="s">
        <v>34</v>
      </c>
      <c r="D27" s="25"/>
      <c r="E27" s="26"/>
      <c r="F27" s="27"/>
      <c r="G27" s="25"/>
    </row>
    <row r="28" spans="1:7" s="22" customFormat="1" ht="79.2" x14ac:dyDescent="0.3">
      <c r="A28" s="19">
        <v>3</v>
      </c>
      <c r="B28" s="24" t="s">
        <v>35</v>
      </c>
      <c r="C28" s="19" t="s">
        <v>34</v>
      </c>
      <c r="D28" s="25"/>
      <c r="E28" s="26"/>
      <c r="F28" s="27"/>
      <c r="G28" s="25"/>
    </row>
    <row r="29" spans="1:7" s="22" customFormat="1" ht="26.4" x14ac:dyDescent="0.3">
      <c r="A29" s="19">
        <v>4</v>
      </c>
      <c r="B29" s="24" t="s">
        <v>36</v>
      </c>
      <c r="C29" s="19" t="s">
        <v>24</v>
      </c>
      <c r="D29" s="31">
        <f>E29*F29*12</f>
        <v>10905.216</v>
      </c>
      <c r="E29" s="20">
        <v>0.32</v>
      </c>
      <c r="F29" s="32">
        <f>F19</f>
        <v>2839.9</v>
      </c>
      <c r="G29" s="31">
        <f>D29</f>
        <v>10905.216</v>
      </c>
    </row>
    <row r="30" spans="1:7" s="22" customFormat="1" ht="13.8" x14ac:dyDescent="0.3">
      <c r="A30" s="23" t="s">
        <v>37</v>
      </c>
      <c r="B30" s="23"/>
      <c r="C30" s="23"/>
      <c r="D30" s="23"/>
      <c r="E30" s="23"/>
      <c r="F30" s="21"/>
    </row>
    <row r="31" spans="1:7" s="22" customFormat="1" ht="13.8" x14ac:dyDescent="0.3">
      <c r="A31" s="33" t="s">
        <v>38</v>
      </c>
      <c r="B31" s="33"/>
      <c r="C31" s="33"/>
      <c r="D31" s="25">
        <f>E31*F31*12</f>
        <v>160851.93599999999</v>
      </c>
      <c r="E31" s="26">
        <v>4.72</v>
      </c>
      <c r="F31" s="27">
        <f>F19</f>
        <v>2839.9</v>
      </c>
      <c r="G31" s="25">
        <f>D31</f>
        <v>160851.93599999999</v>
      </c>
    </row>
    <row r="32" spans="1:7" s="22" customFormat="1" ht="21.6" customHeight="1" x14ac:dyDescent="0.3">
      <c r="A32" s="19">
        <v>1</v>
      </c>
      <c r="B32" s="24" t="s">
        <v>39</v>
      </c>
      <c r="C32" s="19" t="s">
        <v>40</v>
      </c>
      <c r="D32" s="25"/>
      <c r="E32" s="26"/>
      <c r="F32" s="27"/>
      <c r="G32" s="25"/>
    </row>
    <row r="33" spans="1:7" s="22" customFormat="1" ht="52.8" x14ac:dyDescent="0.3">
      <c r="A33" s="19">
        <v>2</v>
      </c>
      <c r="B33" s="24" t="s">
        <v>41</v>
      </c>
      <c r="C33" s="19" t="s">
        <v>42</v>
      </c>
      <c r="D33" s="25"/>
      <c r="E33" s="26"/>
      <c r="F33" s="27"/>
      <c r="G33" s="25"/>
    </row>
    <row r="34" spans="1:7" s="22" customFormat="1" ht="13.8" x14ac:dyDescent="0.3">
      <c r="A34" s="19">
        <v>3</v>
      </c>
      <c r="B34" s="24" t="s">
        <v>43</v>
      </c>
      <c r="C34" s="19" t="s">
        <v>44</v>
      </c>
      <c r="D34" s="25"/>
      <c r="E34" s="26"/>
      <c r="F34" s="27"/>
      <c r="G34" s="25"/>
    </row>
    <row r="35" spans="1:7" s="22" customFormat="1" ht="26.4" x14ac:dyDescent="0.3">
      <c r="A35" s="19">
        <v>4</v>
      </c>
      <c r="B35" s="24" t="s">
        <v>45</v>
      </c>
      <c r="C35" s="19" t="s">
        <v>46</v>
      </c>
      <c r="D35" s="25"/>
      <c r="E35" s="26"/>
      <c r="F35" s="27"/>
      <c r="G35" s="25"/>
    </row>
    <row r="36" spans="1:7" s="22" customFormat="1" ht="20.399999999999999" customHeight="1" x14ac:dyDescent="0.3">
      <c r="A36" s="19">
        <v>5</v>
      </c>
      <c r="B36" s="24" t="s">
        <v>47</v>
      </c>
      <c r="C36" s="19" t="s">
        <v>48</v>
      </c>
      <c r="D36" s="25"/>
      <c r="E36" s="26"/>
      <c r="F36" s="27"/>
      <c r="G36" s="25"/>
    </row>
    <row r="37" spans="1:7" s="22" customFormat="1" ht="13.8" x14ac:dyDescent="0.3">
      <c r="A37" s="33" t="s">
        <v>49</v>
      </c>
      <c r="B37" s="33"/>
      <c r="C37" s="33"/>
      <c r="D37" s="25"/>
      <c r="E37" s="26"/>
      <c r="F37" s="27"/>
      <c r="G37" s="25"/>
    </row>
    <row r="38" spans="1:7" s="22" customFormat="1" ht="26.4" x14ac:dyDescent="0.3">
      <c r="A38" s="19">
        <v>6</v>
      </c>
      <c r="B38" s="24" t="s">
        <v>50</v>
      </c>
      <c r="C38" s="19" t="s">
        <v>26</v>
      </c>
      <c r="D38" s="25"/>
      <c r="E38" s="26"/>
      <c r="F38" s="27"/>
      <c r="G38" s="25"/>
    </row>
    <row r="39" spans="1:7" s="22" customFormat="1" ht="39.6" x14ac:dyDescent="0.3">
      <c r="A39" s="19">
        <v>7</v>
      </c>
      <c r="B39" s="24" t="s">
        <v>51</v>
      </c>
      <c r="C39" s="19" t="s">
        <v>26</v>
      </c>
      <c r="D39" s="25"/>
      <c r="E39" s="26"/>
      <c r="F39" s="27"/>
      <c r="G39" s="25"/>
    </row>
    <row r="40" spans="1:7" s="22" customFormat="1" ht="39.6" x14ac:dyDescent="0.3">
      <c r="A40" s="19">
        <v>8</v>
      </c>
      <c r="B40" s="24" t="s">
        <v>52</v>
      </c>
      <c r="C40" s="19" t="s">
        <v>40</v>
      </c>
      <c r="D40" s="25"/>
      <c r="E40" s="26"/>
      <c r="F40" s="27"/>
      <c r="G40" s="25"/>
    </row>
    <row r="41" spans="1:7" s="22" customFormat="1" ht="13.8" x14ac:dyDescent="0.3">
      <c r="A41" s="19">
        <v>9</v>
      </c>
      <c r="B41" s="24" t="s">
        <v>53</v>
      </c>
      <c r="C41" s="19" t="s">
        <v>40</v>
      </c>
      <c r="D41" s="25"/>
      <c r="E41" s="26"/>
      <c r="F41" s="27"/>
      <c r="G41" s="25"/>
    </row>
    <row r="42" spans="1:7" s="22" customFormat="1" ht="26.4" x14ac:dyDescent="0.3">
      <c r="A42" s="19">
        <v>10</v>
      </c>
      <c r="B42" s="24" t="s">
        <v>41</v>
      </c>
      <c r="C42" s="19" t="s">
        <v>54</v>
      </c>
      <c r="D42" s="25"/>
      <c r="E42" s="26"/>
      <c r="F42" s="27"/>
      <c r="G42" s="25"/>
    </row>
    <row r="43" spans="1:7" s="22" customFormat="1" ht="13.8" x14ac:dyDescent="0.3">
      <c r="A43" s="19">
        <v>11</v>
      </c>
      <c r="B43" s="24" t="s">
        <v>55</v>
      </c>
      <c r="C43" s="19" t="s">
        <v>40</v>
      </c>
      <c r="D43" s="25"/>
      <c r="E43" s="26"/>
      <c r="F43" s="27"/>
      <c r="G43" s="25"/>
    </row>
    <row r="44" spans="1:7" s="22" customFormat="1" ht="13.8" x14ac:dyDescent="0.3">
      <c r="A44" s="23" t="s">
        <v>56</v>
      </c>
      <c r="B44" s="23"/>
      <c r="C44" s="23"/>
      <c r="D44" s="23"/>
      <c r="E44" s="23"/>
      <c r="F44" s="21"/>
    </row>
    <row r="45" spans="1:7" s="22" customFormat="1" ht="13.8" x14ac:dyDescent="0.3">
      <c r="A45" s="33" t="s">
        <v>57</v>
      </c>
      <c r="B45" s="33"/>
      <c r="C45" s="33"/>
      <c r="D45" s="25">
        <f>E45*F45*12</f>
        <v>44984.016000000003</v>
      </c>
      <c r="E45" s="26">
        <v>1.32</v>
      </c>
      <c r="F45" s="27">
        <f>F19</f>
        <v>2839.9</v>
      </c>
      <c r="G45" s="25">
        <f>D45</f>
        <v>44984.016000000003</v>
      </c>
    </row>
    <row r="46" spans="1:7" s="22" customFormat="1" ht="92.4" x14ac:dyDescent="0.3">
      <c r="A46" s="19">
        <v>1</v>
      </c>
      <c r="B46" s="24" t="s">
        <v>58</v>
      </c>
      <c r="C46" s="19" t="s">
        <v>59</v>
      </c>
      <c r="D46" s="25"/>
      <c r="E46" s="26"/>
      <c r="F46" s="27"/>
      <c r="G46" s="25"/>
    </row>
    <row r="47" spans="1:7" s="22" customFormat="1" ht="43.8" customHeight="1" x14ac:dyDescent="0.3">
      <c r="A47" s="19">
        <v>2</v>
      </c>
      <c r="B47" s="24" t="s">
        <v>60</v>
      </c>
      <c r="C47" s="19" t="s">
        <v>59</v>
      </c>
      <c r="D47" s="25"/>
      <c r="E47" s="26"/>
      <c r="F47" s="27"/>
      <c r="G47" s="25"/>
    </row>
    <row r="48" spans="1:7" s="22" customFormat="1" ht="52.8" x14ac:dyDescent="0.3">
      <c r="A48" s="19">
        <v>3</v>
      </c>
      <c r="B48" s="24" t="s">
        <v>61</v>
      </c>
      <c r="C48" s="19" t="s">
        <v>59</v>
      </c>
      <c r="D48" s="25"/>
      <c r="E48" s="26"/>
      <c r="F48" s="27"/>
      <c r="G48" s="25"/>
    </row>
    <row r="49" spans="1:7" s="22" customFormat="1" ht="19.2" customHeight="1" x14ac:dyDescent="0.3">
      <c r="A49" s="19">
        <v>4</v>
      </c>
      <c r="B49" s="24" t="s">
        <v>62</v>
      </c>
      <c r="C49" s="19" t="s">
        <v>24</v>
      </c>
      <c r="D49" s="25"/>
      <c r="E49" s="26"/>
      <c r="F49" s="27"/>
      <c r="G49" s="25"/>
    </row>
    <row r="50" spans="1:7" s="22" customFormat="1" ht="34.200000000000003" customHeight="1" x14ac:dyDescent="0.3">
      <c r="A50" s="19">
        <v>5</v>
      </c>
      <c r="B50" s="24" t="s">
        <v>63</v>
      </c>
      <c r="C50" s="19" t="s">
        <v>64</v>
      </c>
      <c r="D50" s="25"/>
      <c r="E50" s="26"/>
      <c r="F50" s="27"/>
      <c r="G50" s="25"/>
    </row>
    <row r="51" spans="1:7" s="22" customFormat="1" ht="13.8" x14ac:dyDescent="0.3">
      <c r="A51" s="33" t="s">
        <v>65</v>
      </c>
      <c r="B51" s="33"/>
      <c r="C51" s="33"/>
      <c r="D51" s="25">
        <f>E51*F51*12</f>
        <v>53844.504000000001</v>
      </c>
      <c r="E51" s="26">
        <v>1.58</v>
      </c>
      <c r="F51" s="27">
        <f>F19</f>
        <v>2839.9</v>
      </c>
      <c r="G51" s="25">
        <f>D51</f>
        <v>53844.504000000001</v>
      </c>
    </row>
    <row r="52" spans="1:7" s="22" customFormat="1" ht="57" customHeight="1" x14ac:dyDescent="0.3">
      <c r="A52" s="19">
        <v>1</v>
      </c>
      <c r="B52" s="24" t="s">
        <v>66</v>
      </c>
      <c r="C52" s="19" t="s">
        <v>59</v>
      </c>
      <c r="D52" s="25"/>
      <c r="E52" s="26"/>
      <c r="F52" s="27"/>
      <c r="G52" s="25"/>
    </row>
    <row r="53" spans="1:7" s="22" customFormat="1" ht="39.6" x14ac:dyDescent="0.3">
      <c r="A53" s="19">
        <v>2</v>
      </c>
      <c r="B53" s="24" t="s">
        <v>67</v>
      </c>
      <c r="C53" s="19" t="s">
        <v>24</v>
      </c>
      <c r="D53" s="25"/>
      <c r="E53" s="26"/>
      <c r="F53" s="27"/>
      <c r="G53" s="25"/>
    </row>
    <row r="54" spans="1:7" s="22" customFormat="1" ht="26.4" x14ac:dyDescent="0.3">
      <c r="A54" s="19">
        <v>3</v>
      </c>
      <c r="B54" s="24" t="s">
        <v>63</v>
      </c>
      <c r="C54" s="19" t="s">
        <v>24</v>
      </c>
      <c r="D54" s="25"/>
      <c r="E54" s="26"/>
      <c r="F54" s="27"/>
      <c r="G54" s="25"/>
    </row>
    <row r="55" spans="1:7" s="22" customFormat="1" ht="13.8" x14ac:dyDescent="0.3">
      <c r="A55" s="19"/>
      <c r="B55" s="24" t="s">
        <v>62</v>
      </c>
      <c r="C55" s="19" t="s">
        <v>24</v>
      </c>
      <c r="D55" s="25"/>
      <c r="E55" s="26"/>
      <c r="F55" s="27"/>
      <c r="G55" s="25"/>
    </row>
    <row r="56" spans="1:7" s="22" customFormat="1" ht="26.4" x14ac:dyDescent="0.3">
      <c r="A56" s="19">
        <v>4</v>
      </c>
      <c r="B56" s="24" t="s">
        <v>63</v>
      </c>
      <c r="C56" s="19" t="s">
        <v>59</v>
      </c>
      <c r="D56" s="25"/>
      <c r="E56" s="26"/>
      <c r="F56" s="27"/>
      <c r="G56" s="25"/>
    </row>
    <row r="57" spans="1:7" s="22" customFormat="1" ht="13.8" x14ac:dyDescent="0.3">
      <c r="A57" s="33" t="s">
        <v>68</v>
      </c>
      <c r="B57" s="33"/>
      <c r="C57" s="33"/>
      <c r="D57" s="25">
        <f>E57*F57*12</f>
        <v>61001.052000000003</v>
      </c>
      <c r="E57" s="26">
        <v>1.79</v>
      </c>
      <c r="F57" s="27">
        <f>F19</f>
        <v>2839.9</v>
      </c>
      <c r="G57" s="25">
        <f>D57</f>
        <v>61001.052000000003</v>
      </c>
    </row>
    <row r="58" spans="1:7" s="22" customFormat="1" ht="39.6" x14ac:dyDescent="0.3">
      <c r="A58" s="19">
        <v>1</v>
      </c>
      <c r="B58" s="24" t="s">
        <v>69</v>
      </c>
      <c r="C58" s="19" t="s">
        <v>59</v>
      </c>
      <c r="D58" s="25"/>
      <c r="E58" s="26"/>
      <c r="F58" s="27"/>
      <c r="G58" s="25"/>
    </row>
    <row r="59" spans="1:7" s="22" customFormat="1" ht="13.8" x14ac:dyDescent="0.3">
      <c r="A59" s="33" t="s">
        <v>70</v>
      </c>
      <c r="B59" s="33"/>
      <c r="C59" s="33"/>
      <c r="D59" s="25">
        <f>E59*F59*12</f>
        <v>132225.74400000001</v>
      </c>
      <c r="E59" s="26">
        <v>3.88</v>
      </c>
      <c r="F59" s="27">
        <f>F19</f>
        <v>2839.9</v>
      </c>
      <c r="G59" s="25">
        <f>D59</f>
        <v>132225.74400000001</v>
      </c>
    </row>
    <row r="60" spans="1:7" s="22" customFormat="1" ht="45" customHeight="1" x14ac:dyDescent="0.3">
      <c r="A60" s="19">
        <v>1</v>
      </c>
      <c r="B60" s="24" t="s">
        <v>71</v>
      </c>
      <c r="C60" s="19" t="s">
        <v>24</v>
      </c>
      <c r="D60" s="25"/>
      <c r="E60" s="26"/>
      <c r="F60" s="27"/>
      <c r="G60" s="25"/>
    </row>
    <row r="61" spans="1:7" s="22" customFormat="1" ht="26.4" x14ac:dyDescent="0.3">
      <c r="A61" s="19">
        <v>2</v>
      </c>
      <c r="B61" s="24" t="s">
        <v>72</v>
      </c>
      <c r="C61" s="19" t="s">
        <v>59</v>
      </c>
      <c r="D61" s="25"/>
      <c r="E61" s="26"/>
      <c r="F61" s="27"/>
      <c r="G61" s="25"/>
    </row>
    <row r="62" spans="1:7" s="22" customFormat="1" ht="39.6" x14ac:dyDescent="0.3">
      <c r="A62" s="19">
        <v>3</v>
      </c>
      <c r="B62" s="24" t="s">
        <v>60</v>
      </c>
      <c r="C62" s="19" t="s">
        <v>59</v>
      </c>
      <c r="D62" s="25"/>
      <c r="E62" s="26"/>
      <c r="F62" s="27"/>
      <c r="G62" s="25"/>
    </row>
    <row r="63" spans="1:7" s="22" customFormat="1" ht="21.75" customHeight="1" x14ac:dyDescent="0.3">
      <c r="A63" s="19">
        <v>4</v>
      </c>
      <c r="B63" s="24" t="s">
        <v>73</v>
      </c>
      <c r="C63" s="19" t="s">
        <v>24</v>
      </c>
      <c r="D63" s="25"/>
      <c r="E63" s="26"/>
      <c r="F63" s="27"/>
      <c r="G63" s="25"/>
    </row>
    <row r="64" spans="1:7" s="22" customFormat="1" ht="44.4" customHeight="1" x14ac:dyDescent="0.3">
      <c r="A64" s="19">
        <v>5</v>
      </c>
      <c r="B64" s="24" t="s">
        <v>74</v>
      </c>
      <c r="C64" s="19" t="s">
        <v>59</v>
      </c>
      <c r="D64" s="25"/>
      <c r="E64" s="26"/>
      <c r="F64" s="27"/>
      <c r="G64" s="25"/>
    </row>
    <row r="65" spans="1:7" s="22" customFormat="1" ht="14.4" customHeight="1" x14ac:dyDescent="0.3">
      <c r="A65" s="33" t="s">
        <v>75</v>
      </c>
      <c r="B65" s="33"/>
      <c r="C65" s="33"/>
      <c r="D65" s="25">
        <f>E65*F65*12</f>
        <v>67476.024000000005</v>
      </c>
      <c r="E65" s="26">
        <v>1.98</v>
      </c>
      <c r="F65" s="27">
        <f>F19</f>
        <v>2839.9</v>
      </c>
      <c r="G65" s="25">
        <f>D65</f>
        <v>67476.024000000005</v>
      </c>
    </row>
    <row r="66" spans="1:7" s="22" customFormat="1" ht="66" x14ac:dyDescent="0.3">
      <c r="A66" s="19">
        <v>1</v>
      </c>
      <c r="B66" s="24" t="s">
        <v>76</v>
      </c>
      <c r="C66" s="19" t="s">
        <v>24</v>
      </c>
      <c r="D66" s="34"/>
      <c r="E66" s="35"/>
      <c r="F66" s="36"/>
      <c r="G66" s="34"/>
    </row>
    <row r="67" spans="1:7" s="22" customFormat="1" ht="66" x14ac:dyDescent="0.3">
      <c r="A67" s="19">
        <v>2</v>
      </c>
      <c r="B67" s="24" t="s">
        <v>77</v>
      </c>
      <c r="C67" s="19" t="s">
        <v>59</v>
      </c>
      <c r="D67" s="34"/>
      <c r="E67" s="35"/>
      <c r="F67" s="36"/>
      <c r="G67" s="34"/>
    </row>
    <row r="68" spans="1:7" s="22" customFormat="1" ht="39.6" x14ac:dyDescent="0.3">
      <c r="A68" s="19">
        <v>3</v>
      </c>
      <c r="B68" s="24" t="s">
        <v>78</v>
      </c>
      <c r="C68" s="19" t="s">
        <v>59</v>
      </c>
      <c r="D68" s="34"/>
      <c r="E68" s="35"/>
      <c r="F68" s="36"/>
      <c r="G68" s="34"/>
    </row>
    <row r="69" spans="1:7" s="22" customFormat="1" ht="13.8" x14ac:dyDescent="0.3">
      <c r="A69" s="33" t="s">
        <v>79</v>
      </c>
      <c r="B69" s="33"/>
      <c r="C69" s="33"/>
      <c r="D69" s="33"/>
      <c r="E69" s="33"/>
      <c r="F69" s="21"/>
    </row>
    <row r="70" spans="1:7" s="22" customFormat="1" ht="66" x14ac:dyDescent="0.3">
      <c r="A70" s="19">
        <v>1</v>
      </c>
      <c r="B70" s="24" t="s">
        <v>80</v>
      </c>
      <c r="C70" s="19" t="s">
        <v>64</v>
      </c>
      <c r="D70" s="25">
        <f>E70*F70*12</f>
        <v>129499.43999999999</v>
      </c>
      <c r="E70" s="26">
        <v>3.8</v>
      </c>
      <c r="F70" s="27">
        <f>F19</f>
        <v>2839.9</v>
      </c>
      <c r="G70" s="25">
        <f>D70</f>
        <v>129499.43999999999</v>
      </c>
    </row>
    <row r="71" spans="1:7" s="22" customFormat="1" ht="26.4" x14ac:dyDescent="0.3">
      <c r="A71" s="19">
        <v>2</v>
      </c>
      <c r="B71" s="24" t="s">
        <v>81</v>
      </c>
      <c r="C71" s="37" t="s">
        <v>82</v>
      </c>
      <c r="D71" s="25"/>
      <c r="E71" s="26"/>
      <c r="F71" s="27"/>
      <c r="G71" s="25"/>
    </row>
    <row r="72" spans="1:7" s="22" customFormat="1" ht="15" customHeight="1" x14ac:dyDescent="0.3">
      <c r="A72" s="33" t="s">
        <v>83</v>
      </c>
      <c r="B72" s="33"/>
      <c r="C72" s="33"/>
      <c r="D72" s="33"/>
      <c r="E72" s="33"/>
      <c r="F72" s="21"/>
    </row>
    <row r="73" spans="1:7" s="22" customFormat="1" ht="78.75" customHeight="1" x14ac:dyDescent="0.3">
      <c r="A73" s="19">
        <v>1</v>
      </c>
      <c r="B73" s="24" t="s">
        <v>84</v>
      </c>
      <c r="C73" s="37" t="s">
        <v>85</v>
      </c>
      <c r="D73" s="38">
        <f>E73*F73*12</f>
        <v>179595.27599999998</v>
      </c>
      <c r="E73" s="39">
        <v>5.27</v>
      </c>
      <c r="F73" s="27">
        <f>F19</f>
        <v>2839.9</v>
      </c>
      <c r="G73" s="38">
        <f>D73</f>
        <v>179595.27599999998</v>
      </c>
    </row>
    <row r="74" spans="1:7" s="22" customFormat="1" ht="70.5" customHeight="1" x14ac:dyDescent="0.3">
      <c r="A74" s="19">
        <v>2</v>
      </c>
      <c r="B74" s="24" t="s">
        <v>86</v>
      </c>
      <c r="C74" s="37" t="s">
        <v>85</v>
      </c>
      <c r="D74" s="40"/>
      <c r="E74" s="41"/>
      <c r="F74" s="27"/>
      <c r="G74" s="40"/>
    </row>
    <row r="75" spans="1:7" s="22" customFormat="1" ht="67.5" customHeight="1" x14ac:dyDescent="0.3">
      <c r="A75" s="42">
        <v>3</v>
      </c>
      <c r="B75" s="24" t="s">
        <v>87</v>
      </c>
      <c r="C75" s="42" t="s">
        <v>88</v>
      </c>
      <c r="D75" s="40"/>
      <c r="E75" s="41"/>
      <c r="F75" s="27"/>
      <c r="G75" s="40"/>
    </row>
    <row r="76" spans="1:7" s="22" customFormat="1" ht="30.75" customHeight="1" x14ac:dyDescent="0.3">
      <c r="A76" s="42"/>
      <c r="B76" s="24" t="s">
        <v>89</v>
      </c>
      <c r="C76" s="42"/>
      <c r="D76" s="40"/>
      <c r="E76" s="41"/>
      <c r="F76" s="27"/>
      <c r="G76" s="40"/>
    </row>
    <row r="77" spans="1:7" s="22" customFormat="1" ht="15" customHeight="1" x14ac:dyDescent="0.3">
      <c r="A77" s="42"/>
      <c r="B77" s="43" t="s">
        <v>90</v>
      </c>
      <c r="C77" s="42"/>
      <c r="D77" s="40"/>
      <c r="E77" s="41"/>
      <c r="F77" s="27"/>
      <c r="G77" s="40"/>
    </row>
    <row r="78" spans="1:7" s="22" customFormat="1" ht="69.75" customHeight="1" x14ac:dyDescent="0.3">
      <c r="A78" s="42"/>
      <c r="B78" s="43"/>
      <c r="C78" s="42"/>
      <c r="D78" s="40"/>
      <c r="E78" s="41"/>
      <c r="F78" s="27"/>
      <c r="G78" s="40"/>
    </row>
    <row r="79" spans="1:7" s="22" customFormat="1" ht="70.2" customHeight="1" x14ac:dyDescent="0.3">
      <c r="A79" s="42"/>
      <c r="B79" s="24" t="s">
        <v>91</v>
      </c>
      <c r="C79" s="42"/>
      <c r="D79" s="40"/>
      <c r="E79" s="41"/>
      <c r="F79" s="27"/>
      <c r="G79" s="40"/>
    </row>
    <row r="80" spans="1:7" s="22" customFormat="1" ht="54.75" customHeight="1" x14ac:dyDescent="0.3">
      <c r="A80" s="42"/>
      <c r="B80" s="24" t="s">
        <v>92</v>
      </c>
      <c r="C80" s="42"/>
      <c r="D80" s="40"/>
      <c r="E80" s="41"/>
      <c r="F80" s="27"/>
      <c r="G80" s="40"/>
    </row>
    <row r="81" spans="1:7" s="22" customFormat="1" ht="80.25" customHeight="1" x14ac:dyDescent="0.3">
      <c r="A81" s="19">
        <v>4</v>
      </c>
      <c r="B81" s="24" t="s">
        <v>93</v>
      </c>
      <c r="C81" s="37" t="s">
        <v>94</v>
      </c>
      <c r="D81" s="40"/>
      <c r="E81" s="41"/>
      <c r="F81" s="27"/>
      <c r="G81" s="40"/>
    </row>
    <row r="82" spans="1:7" s="22" customFormat="1" ht="43.2" customHeight="1" x14ac:dyDescent="0.3">
      <c r="A82" s="19">
        <v>5</v>
      </c>
      <c r="B82" s="24" t="s">
        <v>95</v>
      </c>
      <c r="C82" s="19" t="s">
        <v>96</v>
      </c>
      <c r="D82" s="40"/>
      <c r="E82" s="41"/>
      <c r="F82" s="27"/>
      <c r="G82" s="40"/>
    </row>
    <row r="83" spans="1:7" s="22" customFormat="1" ht="71.25" customHeight="1" x14ac:dyDescent="0.3">
      <c r="A83" s="19">
        <v>6</v>
      </c>
      <c r="B83" s="24" t="s">
        <v>97</v>
      </c>
      <c r="C83" s="19" t="s">
        <v>98</v>
      </c>
      <c r="D83" s="40"/>
      <c r="E83" s="41"/>
      <c r="F83" s="27"/>
      <c r="G83" s="40"/>
    </row>
    <row r="84" spans="1:7" s="22" customFormat="1" ht="53.25" customHeight="1" x14ac:dyDescent="0.3">
      <c r="A84" s="19">
        <v>7</v>
      </c>
      <c r="B84" s="24" t="s">
        <v>99</v>
      </c>
      <c r="C84" s="19" t="s">
        <v>100</v>
      </c>
      <c r="D84" s="40"/>
      <c r="E84" s="41"/>
      <c r="F84" s="27"/>
      <c r="G84" s="40"/>
    </row>
    <row r="85" spans="1:7" s="22" customFormat="1" ht="81" customHeight="1" x14ac:dyDescent="0.3">
      <c r="A85" s="19">
        <v>8</v>
      </c>
      <c r="B85" s="24" t="s">
        <v>101</v>
      </c>
      <c r="C85" s="19" t="s">
        <v>102</v>
      </c>
      <c r="D85" s="40"/>
      <c r="E85" s="41"/>
      <c r="F85" s="27"/>
      <c r="G85" s="40"/>
    </row>
    <row r="86" spans="1:7" s="22" customFormat="1" ht="113.4" customHeight="1" x14ac:dyDescent="0.3">
      <c r="A86" s="19">
        <v>9</v>
      </c>
      <c r="B86" s="24" t="s">
        <v>103</v>
      </c>
      <c r="C86" s="19" t="s">
        <v>104</v>
      </c>
      <c r="D86" s="40"/>
      <c r="E86" s="41"/>
      <c r="F86" s="27"/>
      <c r="G86" s="40"/>
    </row>
    <row r="87" spans="1:7" s="22" customFormat="1" ht="57" customHeight="1" x14ac:dyDescent="0.3">
      <c r="A87" s="19">
        <v>10</v>
      </c>
      <c r="B87" s="24" t="s">
        <v>105</v>
      </c>
      <c r="C87" s="19" t="s">
        <v>106</v>
      </c>
      <c r="D87" s="40"/>
      <c r="E87" s="41"/>
      <c r="F87" s="27"/>
      <c r="G87" s="40"/>
    </row>
    <row r="88" spans="1:7" s="22" customFormat="1" ht="28.8" customHeight="1" x14ac:dyDescent="0.3">
      <c r="A88" s="19">
        <v>11</v>
      </c>
      <c r="B88" s="24" t="s">
        <v>107</v>
      </c>
      <c r="C88" s="19" t="s">
        <v>108</v>
      </c>
      <c r="D88" s="40"/>
      <c r="E88" s="41"/>
      <c r="F88" s="27"/>
      <c r="G88" s="40"/>
    </row>
    <row r="89" spans="1:7" s="22" customFormat="1" ht="42" customHeight="1" x14ac:dyDescent="0.3">
      <c r="A89" s="19">
        <v>12</v>
      </c>
      <c r="B89" s="24" t="s">
        <v>109</v>
      </c>
      <c r="C89" s="19" t="s">
        <v>110</v>
      </c>
      <c r="D89" s="40"/>
      <c r="E89" s="41"/>
      <c r="F89" s="27"/>
      <c r="G89" s="40"/>
    </row>
    <row r="90" spans="1:7" s="22" customFormat="1" ht="103.5" customHeight="1" x14ac:dyDescent="0.3">
      <c r="A90" s="19">
        <v>13</v>
      </c>
      <c r="B90" s="24" t="s">
        <v>111</v>
      </c>
      <c r="C90" s="19" t="s">
        <v>112</v>
      </c>
      <c r="D90" s="40"/>
      <c r="E90" s="41"/>
      <c r="F90" s="27"/>
      <c r="G90" s="40"/>
    </row>
    <row r="91" spans="1:7" s="22" customFormat="1" ht="54" customHeight="1" x14ac:dyDescent="0.3">
      <c r="A91" s="19">
        <v>14</v>
      </c>
      <c r="B91" s="24" t="s">
        <v>113</v>
      </c>
      <c r="C91" s="19" t="s">
        <v>114</v>
      </c>
      <c r="D91" s="44"/>
      <c r="E91" s="45"/>
      <c r="F91" s="32">
        <f>F19</f>
        <v>2839.9</v>
      </c>
      <c r="G91" s="44"/>
    </row>
    <row r="92" spans="1:7" s="22" customFormat="1" ht="13.8" x14ac:dyDescent="0.3">
      <c r="A92" s="33" t="s">
        <v>115</v>
      </c>
      <c r="B92" s="33"/>
      <c r="C92" s="33"/>
      <c r="D92" s="33"/>
      <c r="E92" s="33"/>
      <c r="F92" s="21"/>
    </row>
    <row r="93" spans="1:7" s="22" customFormat="1" ht="17.399999999999999" customHeight="1" x14ac:dyDescent="0.3">
      <c r="A93" s="19">
        <v>1</v>
      </c>
      <c r="B93" s="24" t="s">
        <v>116</v>
      </c>
      <c r="C93" s="42" t="s">
        <v>117</v>
      </c>
      <c r="D93" s="25">
        <f>E93*F93*12</f>
        <v>170394</v>
      </c>
      <c r="E93" s="46">
        <v>5</v>
      </c>
      <c r="F93" s="47">
        <f>F19</f>
        <v>2839.9</v>
      </c>
      <c r="G93" s="25">
        <f>D93</f>
        <v>170394</v>
      </c>
    </row>
    <row r="94" spans="1:7" s="22" customFormat="1" ht="17.399999999999999" hidden="1" customHeight="1" x14ac:dyDescent="0.3">
      <c r="A94" s="19">
        <v>2</v>
      </c>
      <c r="B94" s="24"/>
      <c r="C94" s="42"/>
      <c r="D94" s="25"/>
      <c r="E94" s="46"/>
      <c r="F94" s="47"/>
      <c r="G94" s="25"/>
    </row>
    <row r="95" spans="1:7" s="22" customFormat="1" ht="17.399999999999999" hidden="1" customHeight="1" x14ac:dyDescent="0.3">
      <c r="A95" s="19">
        <v>3</v>
      </c>
      <c r="B95" s="24"/>
      <c r="C95" s="42"/>
      <c r="D95" s="25"/>
      <c r="E95" s="46"/>
      <c r="F95" s="47"/>
      <c r="G95" s="25"/>
    </row>
    <row r="96" spans="1:7" s="22" customFormat="1" ht="20.399999999999999" customHeight="1" x14ac:dyDescent="0.3">
      <c r="A96" s="48" t="s">
        <v>118</v>
      </c>
      <c r="B96" s="48"/>
      <c r="C96" s="48"/>
      <c r="D96" s="49">
        <f>D19+D24+D26+D29+D31+D45+D51+D57+D59+D65+D70+D73+D91+D93</f>
        <v>1113013.608</v>
      </c>
      <c r="E96" s="29"/>
      <c r="F96" s="50" t="e">
        <f>#REF!*2839.9*12</f>
        <v>#REF!</v>
      </c>
      <c r="G96" s="49">
        <f>G19+G24+G26+G29+G31+G45+G51+G57+G59+G65+G70+G73+G91+G93</f>
        <v>1113013.608</v>
      </c>
    </row>
  </sheetData>
  <mergeCells count="65">
    <mergeCell ref="A96:C96"/>
    <mergeCell ref="G19:G23"/>
    <mergeCell ref="G26:G28"/>
    <mergeCell ref="G31:G43"/>
    <mergeCell ref="G45:G50"/>
    <mergeCell ref="G51:G56"/>
    <mergeCell ref="G57:G58"/>
    <mergeCell ref="G59:G64"/>
    <mergeCell ref="G65:G68"/>
    <mergeCell ref="G70:G71"/>
    <mergeCell ref="G73:G91"/>
    <mergeCell ref="G93:G95"/>
    <mergeCell ref="A92:E92"/>
    <mergeCell ref="C93:C95"/>
    <mergeCell ref="D93:D95"/>
    <mergeCell ref="E93:E95"/>
    <mergeCell ref="F93:F95"/>
    <mergeCell ref="D73:D91"/>
    <mergeCell ref="E73:E91"/>
    <mergeCell ref="F73:F90"/>
    <mergeCell ref="A75:A80"/>
    <mergeCell ref="C75:C80"/>
    <mergeCell ref="B77:B78"/>
    <mergeCell ref="A69:E69"/>
    <mergeCell ref="D70:D71"/>
    <mergeCell ref="E70:E71"/>
    <mergeCell ref="F70:F71"/>
    <mergeCell ref="A72:E72"/>
    <mergeCell ref="A59:C59"/>
    <mergeCell ref="D59:D64"/>
    <mergeCell ref="E59:E64"/>
    <mergeCell ref="F59:F64"/>
    <mergeCell ref="A65:C65"/>
    <mergeCell ref="D65:D68"/>
    <mergeCell ref="E65:E68"/>
    <mergeCell ref="F65:F68"/>
    <mergeCell ref="A51:C51"/>
    <mergeCell ref="D51:D56"/>
    <mergeCell ref="E51:E56"/>
    <mergeCell ref="F51:F56"/>
    <mergeCell ref="A57:C57"/>
    <mergeCell ref="D57:D58"/>
    <mergeCell ref="E57:E58"/>
    <mergeCell ref="F57:F58"/>
    <mergeCell ref="A44:E44"/>
    <mergeCell ref="A45:C45"/>
    <mergeCell ref="D45:D50"/>
    <mergeCell ref="E45:E50"/>
    <mergeCell ref="F45:F50"/>
    <mergeCell ref="A30:E30"/>
    <mergeCell ref="A31:C31"/>
    <mergeCell ref="D31:D43"/>
    <mergeCell ref="E31:E43"/>
    <mergeCell ref="F31:F43"/>
    <mergeCell ref="A37:C37"/>
    <mergeCell ref="D19:D23"/>
    <mergeCell ref="E19:E23"/>
    <mergeCell ref="F19:F23"/>
    <mergeCell ref="A25:E25"/>
    <mergeCell ref="D26:D28"/>
    <mergeCell ref="E26:E28"/>
    <mergeCell ref="F26:F28"/>
    <mergeCell ref="B6:C8"/>
    <mergeCell ref="A18:E18"/>
    <mergeCell ref="A4:G4"/>
  </mergeCells>
  <pageMargins left="0.7" right="0.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Южный 9</vt:lpstr>
      <vt:lpstr>'Южный 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2018-12-12T05:07:50Z</dcterms:created>
  <dcterms:modified xsi:type="dcterms:W3CDTF">2025-01-21T06:20:35Z</dcterms:modified>
</cp:coreProperties>
</file>