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119 А кор-2 " sheetId="2" r:id="rId1"/>
  </sheets>
  <definedNames>
    <definedName name="_xlnm.Print_Area" localSheetId="0">'50 лет Комсомола 119 А кор-2 '!$A$1:$G$84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2" l="1"/>
  <c r="F84" i="2"/>
  <c r="F82" i="2"/>
  <c r="D82" i="2" s="1"/>
  <c r="G82" i="2" s="1"/>
  <c r="F80" i="2"/>
  <c r="F62" i="2"/>
  <c r="D62" i="2" s="1"/>
  <c r="G62" i="2" s="1"/>
  <c r="F59" i="2"/>
  <c r="D59" i="2"/>
  <c r="G59" i="2" s="1"/>
  <c r="F54" i="2"/>
  <c r="D54" i="2" s="1"/>
  <c r="G54" i="2" s="1"/>
  <c r="F48" i="2"/>
  <c r="D48" i="2" s="1"/>
  <c r="G48" i="2" s="1"/>
  <c r="F46" i="2"/>
  <c r="D46" i="2" s="1"/>
  <c r="F41" i="2"/>
  <c r="D41" i="2" s="1"/>
  <c r="G41" i="2" s="1"/>
  <c r="F39" i="2"/>
  <c r="D39" i="2" s="1"/>
  <c r="G39" i="2" s="1"/>
  <c r="F26" i="2"/>
  <c r="D26" i="2" s="1"/>
  <c r="G26" i="2" s="1"/>
  <c r="F24" i="2"/>
  <c r="D24" i="2" s="1"/>
  <c r="G24" i="2" s="1"/>
  <c r="F21" i="2"/>
  <c r="D21" i="2" s="1"/>
  <c r="G21" i="2" s="1"/>
  <c r="F19" i="2"/>
  <c r="D19" i="2"/>
  <c r="G19" i="2" s="1"/>
  <c r="D14" i="2"/>
  <c r="G14" i="2" s="1"/>
  <c r="G84" i="2" l="1"/>
  <c r="D84" i="2"/>
  <c r="D9" i="2" l="1"/>
</calcChain>
</file>

<file path=xl/sharedStrings.xml><?xml version="1.0" encoding="utf-8"?>
<sst xmlns="http://schemas.openxmlformats.org/spreadsheetml/2006/main" count="140" uniqueCount="116">
  <si>
    <t>Год постройки</t>
  </si>
  <si>
    <t>Площадь лестничных клеток, тамбуров,  кв.м.</t>
  </si>
  <si>
    <t>2041-2043</t>
  </si>
  <si>
    <t>Площадь прочих помещений общего пользования, кв.м.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</si>
  <si>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</si>
  <si>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</si>
  <si>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крыша, ВДИС, 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</si>
  <si>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</si>
  <si>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</si>
  <si>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</si>
  <si>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</si>
  <si>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</si>
  <si>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</si>
  <si>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</si>
  <si>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</si>
  <si>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</si>
  <si>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</si>
  <si>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</si>
  <si>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</si>
  <si>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</si>
  <si>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</si>
  <si>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</si>
  <si>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</si>
  <si>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</si>
  <si>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</si>
  <si>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</si>
  <si>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</si>
  <si>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</si>
  <si>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</si>
  <si>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</si>
  <si>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</si>
  <si>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</si>
  <si>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</si>
  <si>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</si>
  <si>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</si>
  <si>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</si>
  <si>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</si>
  <si>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</si>
  <si>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</si>
  <si>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</si>
  <si>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</si>
  <si>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</si>
  <si>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</si>
  <si>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</si>
  <si>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</si>
  <si>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</si>
  <si>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</si>
  <si>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</si>
  <si>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</si>
  <si>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</si>
  <si>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</si>
  <si>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</si>
  <si>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</si>
  <si>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</si>
  <si>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</si>
  <si>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</si>
  <si>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</si>
  <si>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</si>
  <si>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</si>
  <si>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</si>
  <si>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</si>
  <si>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</si>
  <si>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</si>
  <si>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</si>
  <si>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</si>
  <si>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</si>
  <si>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</si>
  <si>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</si>
  <si>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</si>
  <si>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</si>
  <si>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</si>
  <si>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</si>
  <si>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</si>
  <si>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</si>
  <si>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</si>
  <si>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</si>
  <si>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</si>
  <si>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</si>
  <si>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</si>
  <si>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</si>
  <si>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</si>
  <si>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</si>
  <si>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</si>
  <si>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</si>
  <si>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</si>
  <si>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</si>
  <si>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</si>
  <si>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</si>
  <si>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</si>
  <si>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</si>
  <si>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</si>
  <si>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</si>
  <si>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</si>
  <si>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</si>
  <si>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</si>
  <si>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</si>
  <si>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</si>
  <si>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</si>
  <si>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</si>
  <si>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</si>
  <si>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</si>
  <si>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</si>
  <si>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</si>
  <si>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</si>
  <si>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</si>
  <si>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</si>
  <si>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</si>
  <si>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</si>
  <si>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</si>
  <si>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отмостки - 20 кв.м</t>
  </si>
  <si>
    <t>январь-декабрь</t>
  </si>
  <si>
    <t xml:space="preserve">Утепление наружной стены кв. № 8 - 8 кв.м. </t>
  </si>
  <si>
    <t>Всего за 998,3кв.м.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</si>
  <si>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</si>
  <si>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</si>
  <si>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119 А корпус 2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</si>
</sst>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 applyAlignment="1">
      <alignment horizontal="center"/>
    </xf>
    <xf numFmtId="1" fontId="2" fillId="0" borderId="0" xfId="1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/>
    </xf>
    <xf numFmtId="0" fontId="2" fillId="0" borderId="0" xfId="1" applyFont="1" applyBorder="1" applyAlignment="1">
      <alignment horizont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2" fontId="2" fillId="0" borderId="0" xfId="1" applyNumberFormat="1" applyFont="1" applyFill="1" applyAlignment="1">
      <alignment horizontal="right" vertical="center"/>
    </xf>
    <xf numFmtId="2" fontId="2" fillId="0" borderId="0" xfId="1" applyNumberFormat="1" applyFont="1" applyFill="1" applyBorder="1" applyAlignment="1">
      <alignment horizontal="right" vertical="center"/>
    </xf>
    <xf numFmtId="0" fontId="2" fillId="0" borderId="0" xfId="1" applyFont="1"/>
    <xf numFmtId="4" fontId="2" fillId="0" borderId="0" xfId="0" applyNumberFormat="1" applyFont="1"/>
    <xf numFmtId="0" fontId="2" fillId="0" borderId="0" xfId="0" applyFont="1"/>
    <xf numFmtId="0" fontId="2" fillId="0" borderId="0" xfId="1" applyFont="1" applyBorder="1"/>
    <xf numFmtId="0" fontId="2" fillId="0" borderId="0" xfId="0" applyFont="1" applyAlignment="1">
      <alignment horizontal="center"/>
    </xf>
    <xf numFmtId="2" fontId="2" fillId="0" borderId="0" xfId="1" applyNumberFormat="1" applyFont="1" applyFill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1" applyNumberFormat="1" applyFont="1" applyFill="1" applyAlignment="1">
      <alignment horizontal="center" vertical="center"/>
    </xf>
    <xf numFmtId="2" fontId="2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2" fontId="2" fillId="2" borderId="0" xfId="1" applyNumberFormat="1" applyFont="1" applyFill="1" applyAlignment="1">
      <alignment horizontal="center" vertical="center"/>
    </xf>
    <xf numFmtId="0" fontId="2" fillId="0" borderId="0" xfId="0" applyFont="1" applyAlignment="1">
      <alignment wrapText="1"/>
    </xf>
    <xf numFmtId="3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top" wrapText="1"/>
    </xf>
    <xf numFmtId="4" fontId="2" fillId="0" borderId="0" xfId="0" applyNumberFormat="1" applyFont="1" applyBorder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view="pageBreakPreview" zoomScaleNormal="100" zoomScaleSheetLayoutView="100" workbookViewId="0">
      <selection activeCell="G9" sqref="G9"/>
    </sheetView>
  </sheetViews>
  <sheetFormatPr defaultRowHeight="13.2" x14ac:dyDescent="0.25"/>
  <cols>
    <col min="1" max="1" width="6" style="13" customWidth="1"/>
    <col min="2" max="2" width="44.33203125" style="16" customWidth="1"/>
    <col min="3" max="3" width="20.33203125" style="11" customWidth="1"/>
    <col min="4" max="4" width="13" style="10" customWidth="1"/>
    <col min="5" max="5" width="4.77734375" style="10" hidden="1" customWidth="1"/>
    <col min="6" max="6" width="5.21875" style="11" hidden="1" customWidth="1"/>
    <col min="7" max="7" width="11.88671875" style="11" customWidth="1"/>
    <col min="8" max="16384" width="8.88671875" style="11"/>
  </cols>
  <sheetData>
    <row r="1" spans="1:7" s="9" customFormat="1" ht="51.6" customHeight="1" x14ac:dyDescent="0.25">
      <c r="A1" s="53" t="s">
        <v>115</v>
      </c>
      <c r="B1" s="53"/>
      <c r="C1" s="53"/>
      <c r="D1" s="53"/>
      <c r="E1" s="53"/>
      <c r="F1" s="53"/>
      <c r="G1" s="53"/>
    </row>
    <row r="2" spans="1:7" s="9" customFormat="1" ht="22.2" customHeight="1" x14ac:dyDescent="0.25">
      <c r="A2" s="1"/>
      <c r="B2" s="14"/>
      <c r="C2" s="18" t="s">
        <v>0</v>
      </c>
      <c r="D2" s="19">
        <v>2015</v>
      </c>
    </row>
    <row r="3" spans="1:7" ht="58.2" customHeight="1" x14ac:dyDescent="0.25">
      <c r="A3" s="6"/>
      <c r="B3" s="23" t="s">
        <v>5</v>
      </c>
      <c r="C3" s="23"/>
      <c r="D3" s="3" t="s">
        <v>2</v>
      </c>
      <c r="G3" s="21" t="s">
        <v>6</v>
      </c>
    </row>
    <row r="4" spans="1:7" s="9" customFormat="1" x14ac:dyDescent="0.25">
      <c r="A4" s="1"/>
      <c r="B4" s="14"/>
      <c r="C4" s="7" t="s">
        <v>7</v>
      </c>
      <c r="D4" s="2">
        <v>3</v>
      </c>
    </row>
    <row r="5" spans="1:7" s="9" customFormat="1" x14ac:dyDescent="0.25">
      <c r="A5" s="1"/>
      <c r="B5" s="14"/>
      <c r="C5" s="7" t="s">
        <v>8</v>
      </c>
      <c r="D5" s="2">
        <v>2</v>
      </c>
    </row>
    <row r="6" spans="1:7" s="9" customFormat="1" x14ac:dyDescent="0.25">
      <c r="A6" s="1"/>
      <c r="B6" s="14"/>
      <c r="C6" s="7" t="s">
        <v>9</v>
      </c>
      <c r="D6" s="2">
        <v>18</v>
      </c>
    </row>
    <row r="7" spans="1:7" s="9" customFormat="1" x14ac:dyDescent="0.25">
      <c r="A7" s="1"/>
      <c r="B7" s="14"/>
      <c r="C7" s="7" t="s">
        <v>4</v>
      </c>
      <c r="D7" s="20">
        <v>998.3</v>
      </c>
    </row>
    <row r="8" spans="1:7" s="12" customFormat="1" x14ac:dyDescent="0.25">
      <c r="A8" s="4"/>
      <c r="B8" s="15"/>
      <c r="C8" s="8" t="s">
        <v>1</v>
      </c>
      <c r="D8" s="5">
        <v>74.099999999999994</v>
      </c>
    </row>
    <row r="9" spans="1:7" s="12" customFormat="1" x14ac:dyDescent="0.25">
      <c r="A9" s="4"/>
      <c r="B9" s="15"/>
      <c r="C9" s="7" t="s">
        <v>3</v>
      </c>
      <c r="D9" s="17">
        <f>455.2-74.1</f>
        <v>381.1</v>
      </c>
    </row>
    <row r="10" spans="1:7" s="12" customFormat="1" x14ac:dyDescent="0.25">
      <c r="A10" s="4"/>
      <c r="B10" s="15"/>
      <c r="C10" s="7" t="s">
        <v>10</v>
      </c>
      <c r="D10" s="22">
        <v>4862</v>
      </c>
    </row>
    <row r="12" spans="1:7" s="13" customFormat="1" ht="79.8" customHeight="1" x14ac:dyDescent="0.25">
      <c r="A12" s="24" t="s">
        <v>11</v>
      </c>
      <c r="B12" s="24" t="s">
        <v>12</v>
      </c>
      <c r="C12" s="24" t="s">
        <v>13</v>
      </c>
      <c r="D12" s="31" t="s">
        <v>113</v>
      </c>
      <c r="E12" s="24" t="s">
        <v>14</v>
      </c>
      <c r="F12" s="11"/>
      <c r="G12" s="31" t="s">
        <v>114</v>
      </c>
    </row>
    <row r="13" spans="1:7" x14ac:dyDescent="0.25">
      <c r="A13" s="25" t="s">
        <v>15</v>
      </c>
      <c r="B13" s="25"/>
      <c r="C13" s="25"/>
      <c r="D13" s="25"/>
      <c r="E13" s="25"/>
      <c r="F13" s="26"/>
    </row>
    <row r="14" spans="1:7" ht="95.4" customHeight="1" x14ac:dyDescent="0.25">
      <c r="A14" s="24">
        <v>1</v>
      </c>
      <c r="B14" s="27" t="s">
        <v>16</v>
      </c>
      <c r="C14" s="24" t="s">
        <v>17</v>
      </c>
      <c r="D14" s="28">
        <f>E14*F14*12</f>
        <v>14734.907999999999</v>
      </c>
      <c r="E14" s="29">
        <v>1.23</v>
      </c>
      <c r="F14" s="30">
        <v>998.3</v>
      </c>
      <c r="G14" s="28">
        <f>D14</f>
        <v>14734.907999999999</v>
      </c>
    </row>
    <row r="15" spans="1:7" ht="42.75" customHeight="1" x14ac:dyDescent="0.25">
      <c r="A15" s="24">
        <v>2</v>
      </c>
      <c r="B15" s="27" t="s">
        <v>18</v>
      </c>
      <c r="C15" s="24" t="s">
        <v>19</v>
      </c>
      <c r="D15" s="28"/>
      <c r="E15" s="29"/>
      <c r="F15" s="30"/>
      <c r="G15" s="28"/>
    </row>
    <row r="16" spans="1:7" ht="30.75" customHeight="1" x14ac:dyDescent="0.25">
      <c r="A16" s="24">
        <v>3</v>
      </c>
      <c r="B16" s="27" t="s">
        <v>20</v>
      </c>
      <c r="C16" s="24" t="s">
        <v>21</v>
      </c>
      <c r="D16" s="28"/>
      <c r="E16" s="29"/>
      <c r="F16" s="30"/>
      <c r="G16" s="28"/>
    </row>
    <row r="17" spans="1:7" ht="40.5" customHeight="1" x14ac:dyDescent="0.25">
      <c r="A17" s="24">
        <v>4</v>
      </c>
      <c r="B17" s="27" t="s">
        <v>22</v>
      </c>
      <c r="C17" s="24" t="s">
        <v>19</v>
      </c>
      <c r="D17" s="28"/>
      <c r="E17" s="29"/>
      <c r="F17" s="30"/>
      <c r="G17" s="28"/>
    </row>
    <row r="18" spans="1:7" ht="55.5" customHeight="1" x14ac:dyDescent="0.25">
      <c r="A18" s="24">
        <v>5</v>
      </c>
      <c r="B18" s="27" t="s">
        <v>23</v>
      </c>
      <c r="C18" s="24" t="s">
        <v>19</v>
      </c>
      <c r="D18" s="28"/>
      <c r="E18" s="29"/>
      <c r="F18" s="30"/>
      <c r="G18" s="28"/>
    </row>
    <row r="19" spans="1:7" ht="32.25" customHeight="1" x14ac:dyDescent="0.25">
      <c r="A19" s="24">
        <v>6</v>
      </c>
      <c r="B19" s="27" t="s">
        <v>24</v>
      </c>
      <c r="C19" s="24"/>
      <c r="D19" s="31">
        <f>E19*F19*12</f>
        <v>1796.9399999999996</v>
      </c>
      <c r="E19" s="32">
        <v>0.15</v>
      </c>
      <c r="F19" s="33">
        <f>F14</f>
        <v>998.3</v>
      </c>
      <c r="G19" s="31">
        <f>D19</f>
        <v>1796.9399999999996</v>
      </c>
    </row>
    <row r="20" spans="1:7" x14ac:dyDescent="0.25">
      <c r="A20" s="25" t="s">
        <v>25</v>
      </c>
      <c r="B20" s="25"/>
      <c r="C20" s="25"/>
      <c r="D20" s="25"/>
      <c r="E20" s="25"/>
      <c r="F20" s="26"/>
    </row>
    <row r="21" spans="1:7" ht="30" customHeight="1" x14ac:dyDescent="0.25">
      <c r="A21" s="24">
        <v>1</v>
      </c>
      <c r="B21" s="27" t="s">
        <v>26</v>
      </c>
      <c r="C21" s="24" t="s">
        <v>27</v>
      </c>
      <c r="D21" s="28">
        <f>E21*F21*12</f>
        <v>20485.115999999998</v>
      </c>
      <c r="E21" s="29">
        <v>1.71</v>
      </c>
      <c r="F21" s="30">
        <f>F14</f>
        <v>998.3</v>
      </c>
      <c r="G21" s="28">
        <f>D21</f>
        <v>20485.115999999998</v>
      </c>
    </row>
    <row r="22" spans="1:7" ht="30" customHeight="1" x14ac:dyDescent="0.25">
      <c r="A22" s="24">
        <v>2</v>
      </c>
      <c r="B22" s="27" t="s">
        <v>28</v>
      </c>
      <c r="C22" s="24" t="s">
        <v>29</v>
      </c>
      <c r="D22" s="28"/>
      <c r="E22" s="29"/>
      <c r="F22" s="30"/>
      <c r="G22" s="28"/>
    </row>
    <row r="23" spans="1:7" ht="78.599999999999994" customHeight="1" x14ac:dyDescent="0.25">
      <c r="A23" s="24">
        <v>3</v>
      </c>
      <c r="B23" s="27" t="s">
        <v>30</v>
      </c>
      <c r="C23" s="24" t="s">
        <v>29</v>
      </c>
      <c r="D23" s="28"/>
      <c r="E23" s="29"/>
      <c r="F23" s="30"/>
      <c r="G23" s="28"/>
    </row>
    <row r="24" spans="1:7" ht="32.4" customHeight="1" x14ac:dyDescent="0.25">
      <c r="A24" s="24">
        <v>4</v>
      </c>
      <c r="B24" s="27" t="s">
        <v>31</v>
      </c>
      <c r="C24" s="24" t="s">
        <v>19</v>
      </c>
      <c r="D24" s="31">
        <f>E24*F24*12</f>
        <v>4073.0640000000003</v>
      </c>
      <c r="E24" s="32">
        <v>0.34</v>
      </c>
      <c r="F24" s="33">
        <f>F14</f>
        <v>998.3</v>
      </c>
      <c r="G24" s="31">
        <f>D24</f>
        <v>4073.0640000000003</v>
      </c>
    </row>
    <row r="25" spans="1:7" x14ac:dyDescent="0.25">
      <c r="A25" s="25" t="s">
        <v>32</v>
      </c>
      <c r="B25" s="25"/>
      <c r="C25" s="25"/>
      <c r="D25" s="25"/>
      <c r="E25" s="25"/>
      <c r="F25" s="26"/>
    </row>
    <row r="26" spans="1:7" x14ac:dyDescent="0.25">
      <c r="A26" s="34" t="s">
        <v>33</v>
      </c>
      <c r="B26" s="34"/>
      <c r="C26" s="34"/>
      <c r="D26" s="28">
        <f>E26*F26*12</f>
        <v>60856.367999999995</v>
      </c>
      <c r="E26" s="29">
        <v>5.08</v>
      </c>
      <c r="F26" s="30">
        <f>F14</f>
        <v>998.3</v>
      </c>
      <c r="G26" s="28">
        <f>D26</f>
        <v>60856.367999999995</v>
      </c>
    </row>
    <row r="27" spans="1:7" ht="19.2" customHeight="1" x14ac:dyDescent="0.25">
      <c r="A27" s="24">
        <v>1</v>
      </c>
      <c r="B27" s="27" t="s">
        <v>34</v>
      </c>
      <c r="C27" s="24" t="s">
        <v>35</v>
      </c>
      <c r="D27" s="28"/>
      <c r="E27" s="29"/>
      <c r="F27" s="30"/>
      <c r="G27" s="28"/>
    </row>
    <row r="28" spans="1:7" ht="41.25" customHeight="1" x14ac:dyDescent="0.25">
      <c r="A28" s="24">
        <v>2</v>
      </c>
      <c r="B28" s="27" t="s">
        <v>36</v>
      </c>
      <c r="C28" s="24" t="s">
        <v>37</v>
      </c>
      <c r="D28" s="28"/>
      <c r="E28" s="29"/>
      <c r="F28" s="30"/>
      <c r="G28" s="28"/>
    </row>
    <row r="29" spans="1:7" ht="20.399999999999999" customHeight="1" x14ac:dyDescent="0.25">
      <c r="A29" s="24">
        <v>3</v>
      </c>
      <c r="B29" s="27" t="s">
        <v>38</v>
      </c>
      <c r="C29" s="24" t="s">
        <v>39</v>
      </c>
      <c r="D29" s="28"/>
      <c r="E29" s="29"/>
      <c r="F29" s="30"/>
      <c r="G29" s="28"/>
    </row>
    <row r="30" spans="1:7" ht="31.2" customHeight="1" x14ac:dyDescent="0.25">
      <c r="A30" s="24">
        <v>4</v>
      </c>
      <c r="B30" s="27" t="s">
        <v>40</v>
      </c>
      <c r="C30" s="24" t="s">
        <v>41</v>
      </c>
      <c r="D30" s="28"/>
      <c r="E30" s="29"/>
      <c r="F30" s="30"/>
      <c r="G30" s="28"/>
    </row>
    <row r="31" spans="1:7" ht="19.8" customHeight="1" x14ac:dyDescent="0.25">
      <c r="A31" s="24">
        <v>5</v>
      </c>
      <c r="B31" s="27" t="s">
        <v>42</v>
      </c>
      <c r="C31" s="35" t="s">
        <v>43</v>
      </c>
      <c r="D31" s="28"/>
      <c r="E31" s="29"/>
      <c r="F31" s="30"/>
      <c r="G31" s="28"/>
    </row>
    <row r="32" spans="1:7" x14ac:dyDescent="0.25">
      <c r="A32" s="34" t="s">
        <v>44</v>
      </c>
      <c r="B32" s="34"/>
      <c r="C32" s="34"/>
      <c r="D32" s="28"/>
      <c r="E32" s="29"/>
      <c r="F32" s="30"/>
      <c r="G32" s="28"/>
    </row>
    <row r="33" spans="1:7" ht="30" customHeight="1" x14ac:dyDescent="0.25">
      <c r="A33" s="24">
        <v>6</v>
      </c>
      <c r="B33" s="27" t="s">
        <v>45</v>
      </c>
      <c r="C33" s="24" t="s">
        <v>21</v>
      </c>
      <c r="D33" s="28"/>
      <c r="E33" s="29"/>
      <c r="F33" s="30"/>
      <c r="G33" s="28"/>
    </row>
    <row r="34" spans="1:7" ht="40.799999999999997" customHeight="1" x14ac:dyDescent="0.25">
      <c r="A34" s="24">
        <v>7</v>
      </c>
      <c r="B34" s="27" t="s">
        <v>46</v>
      </c>
      <c r="C34" s="24" t="s">
        <v>21</v>
      </c>
      <c r="D34" s="28"/>
      <c r="E34" s="29"/>
      <c r="F34" s="30"/>
      <c r="G34" s="28"/>
    </row>
    <row r="35" spans="1:7" ht="42" customHeight="1" x14ac:dyDescent="0.25">
      <c r="A35" s="24">
        <v>8</v>
      </c>
      <c r="B35" s="27" t="s">
        <v>47</v>
      </c>
      <c r="C35" s="24" t="s">
        <v>35</v>
      </c>
      <c r="D35" s="28"/>
      <c r="E35" s="29"/>
      <c r="F35" s="30"/>
      <c r="G35" s="28"/>
    </row>
    <row r="36" spans="1:7" ht="18" customHeight="1" x14ac:dyDescent="0.25">
      <c r="A36" s="24">
        <v>9</v>
      </c>
      <c r="B36" s="27" t="s">
        <v>48</v>
      </c>
      <c r="C36" s="24" t="s">
        <v>35</v>
      </c>
      <c r="D36" s="28"/>
      <c r="E36" s="29"/>
      <c r="F36" s="30"/>
      <c r="G36" s="28"/>
    </row>
    <row r="37" spans="1:7" ht="36.75" customHeight="1" x14ac:dyDescent="0.25">
      <c r="A37" s="24">
        <v>10</v>
      </c>
      <c r="B37" s="27" t="s">
        <v>36</v>
      </c>
      <c r="C37" s="24" t="s">
        <v>49</v>
      </c>
      <c r="D37" s="28"/>
      <c r="E37" s="29"/>
      <c r="F37" s="30"/>
      <c r="G37" s="28"/>
    </row>
    <row r="38" spans="1:7" ht="18.600000000000001" customHeight="1" x14ac:dyDescent="0.25">
      <c r="A38" s="24">
        <v>11</v>
      </c>
      <c r="B38" s="27" t="s">
        <v>50</v>
      </c>
      <c r="C38" s="24" t="s">
        <v>35</v>
      </c>
      <c r="D38" s="28"/>
      <c r="E38" s="29"/>
      <c r="F38" s="30"/>
      <c r="G38" s="28"/>
    </row>
    <row r="39" spans="1:7" ht="39.6" customHeight="1" x14ac:dyDescent="0.25">
      <c r="A39" s="24">
        <v>12</v>
      </c>
      <c r="B39" s="27" t="s">
        <v>51</v>
      </c>
      <c r="C39" s="24" t="s">
        <v>52</v>
      </c>
      <c r="D39" s="31">
        <f>E39*F39*12</f>
        <v>17969.399999999998</v>
      </c>
      <c r="E39" s="32">
        <v>1.5</v>
      </c>
      <c r="F39" s="33">
        <f>F14</f>
        <v>998.3</v>
      </c>
      <c r="G39" s="31">
        <f>D39</f>
        <v>17969.399999999998</v>
      </c>
    </row>
    <row r="40" spans="1:7" x14ac:dyDescent="0.25">
      <c r="A40" s="25" t="s">
        <v>53</v>
      </c>
      <c r="B40" s="25"/>
      <c r="C40" s="25"/>
      <c r="D40" s="25"/>
      <c r="E40" s="25"/>
      <c r="F40" s="26"/>
    </row>
    <row r="41" spans="1:7" x14ac:dyDescent="0.25">
      <c r="A41" s="34" t="s">
        <v>54</v>
      </c>
      <c r="B41" s="34"/>
      <c r="C41" s="34"/>
      <c r="D41" s="28">
        <f>E41*F41*12</f>
        <v>16172.46</v>
      </c>
      <c r="E41" s="29">
        <v>1.35</v>
      </c>
      <c r="F41" s="36">
        <f>F14</f>
        <v>998.3</v>
      </c>
      <c r="G41" s="28">
        <f>D41</f>
        <v>16172.46</v>
      </c>
    </row>
    <row r="42" spans="1:7" ht="98.25" customHeight="1" x14ac:dyDescent="0.25">
      <c r="A42" s="24">
        <v>1</v>
      </c>
      <c r="B42" s="27" t="s">
        <v>55</v>
      </c>
      <c r="C42" s="24" t="s">
        <v>56</v>
      </c>
      <c r="D42" s="28"/>
      <c r="E42" s="29"/>
      <c r="F42" s="36"/>
      <c r="G42" s="28"/>
    </row>
    <row r="43" spans="1:7" ht="55.8" customHeight="1" x14ac:dyDescent="0.25">
      <c r="A43" s="24">
        <v>2</v>
      </c>
      <c r="B43" s="27" t="s">
        <v>57</v>
      </c>
      <c r="C43" s="24" t="s">
        <v>56</v>
      </c>
      <c r="D43" s="28"/>
      <c r="E43" s="29"/>
      <c r="F43" s="36"/>
      <c r="G43" s="28"/>
    </row>
    <row r="44" spans="1:7" ht="18" customHeight="1" x14ac:dyDescent="0.25">
      <c r="A44" s="24">
        <v>3</v>
      </c>
      <c r="B44" s="27" t="s">
        <v>58</v>
      </c>
      <c r="C44" s="24" t="s">
        <v>19</v>
      </c>
      <c r="D44" s="28"/>
      <c r="E44" s="29"/>
      <c r="F44" s="36"/>
      <c r="G44" s="28"/>
    </row>
    <row r="45" spans="1:7" ht="30.75" customHeight="1" x14ac:dyDescent="0.25">
      <c r="A45" s="24">
        <v>4</v>
      </c>
      <c r="B45" s="27" t="s">
        <v>59</v>
      </c>
      <c r="C45" s="24" t="s">
        <v>60</v>
      </c>
      <c r="D45" s="28"/>
      <c r="E45" s="29"/>
      <c r="F45" s="36"/>
      <c r="G45" s="28"/>
    </row>
    <row r="46" spans="1:7" x14ac:dyDescent="0.25">
      <c r="A46" s="34" t="s">
        <v>61</v>
      </c>
      <c r="B46" s="34"/>
      <c r="C46" s="34"/>
      <c r="D46" s="28">
        <f>E46*F46*12</f>
        <v>22042.464</v>
      </c>
      <c r="E46" s="29">
        <v>1.84</v>
      </c>
      <c r="F46" s="36">
        <f>F14</f>
        <v>998.3</v>
      </c>
      <c r="G46" s="28">
        <f>D46</f>
        <v>22042.464</v>
      </c>
    </row>
    <row r="47" spans="1:7" ht="42" customHeight="1" x14ac:dyDescent="0.25">
      <c r="A47" s="24">
        <v>1</v>
      </c>
      <c r="B47" s="27" t="s">
        <v>62</v>
      </c>
      <c r="C47" s="24" t="s">
        <v>56</v>
      </c>
      <c r="D47" s="28"/>
      <c r="E47" s="29"/>
      <c r="F47" s="36"/>
      <c r="G47" s="28"/>
    </row>
    <row r="48" spans="1:7" x14ac:dyDescent="0.25">
      <c r="A48" s="34" t="s">
        <v>63</v>
      </c>
      <c r="B48" s="34"/>
      <c r="C48" s="34"/>
      <c r="D48" s="28">
        <f>E48*F48*12</f>
        <v>29949</v>
      </c>
      <c r="E48" s="29">
        <v>2.5</v>
      </c>
      <c r="F48" s="36">
        <f>F14</f>
        <v>998.3</v>
      </c>
      <c r="G48" s="28">
        <f>D48</f>
        <v>29949</v>
      </c>
    </row>
    <row r="49" spans="1:7" ht="45" customHeight="1" x14ac:dyDescent="0.25">
      <c r="A49" s="24">
        <v>1</v>
      </c>
      <c r="B49" s="27" t="s">
        <v>64</v>
      </c>
      <c r="C49" s="24" t="s">
        <v>19</v>
      </c>
      <c r="D49" s="28"/>
      <c r="E49" s="29"/>
      <c r="F49" s="36"/>
      <c r="G49" s="28"/>
    </row>
    <row r="50" spans="1:7" ht="18" customHeight="1" x14ac:dyDescent="0.25">
      <c r="A50" s="24">
        <v>2</v>
      </c>
      <c r="B50" s="27" t="s">
        <v>65</v>
      </c>
      <c r="C50" s="24" t="s">
        <v>56</v>
      </c>
      <c r="D50" s="28"/>
      <c r="E50" s="29"/>
      <c r="F50" s="36"/>
      <c r="G50" s="28"/>
    </row>
    <row r="51" spans="1:7" ht="43.2" customHeight="1" x14ac:dyDescent="0.25">
      <c r="A51" s="24">
        <v>3</v>
      </c>
      <c r="B51" s="27" t="s">
        <v>66</v>
      </c>
      <c r="C51" s="24" t="s">
        <v>56</v>
      </c>
      <c r="D51" s="28"/>
      <c r="E51" s="29"/>
      <c r="F51" s="36"/>
      <c r="G51" s="28"/>
    </row>
    <row r="52" spans="1:7" ht="18" customHeight="1" x14ac:dyDescent="0.25">
      <c r="A52" s="24">
        <v>4</v>
      </c>
      <c r="B52" s="27" t="s">
        <v>67</v>
      </c>
      <c r="C52" s="24" t="s">
        <v>19</v>
      </c>
      <c r="D52" s="28"/>
      <c r="E52" s="29"/>
      <c r="F52" s="36"/>
      <c r="G52" s="28"/>
    </row>
    <row r="53" spans="1:7" ht="42" customHeight="1" x14ac:dyDescent="0.25">
      <c r="A53" s="24">
        <v>5</v>
      </c>
      <c r="B53" s="27" t="s">
        <v>68</v>
      </c>
      <c r="C53" s="24" t="s">
        <v>56</v>
      </c>
      <c r="D53" s="28"/>
      <c r="E53" s="29"/>
      <c r="F53" s="36"/>
      <c r="G53" s="28"/>
    </row>
    <row r="54" spans="1:7" x14ac:dyDescent="0.25">
      <c r="A54" s="34" t="s">
        <v>69</v>
      </c>
      <c r="B54" s="34"/>
      <c r="C54" s="34"/>
      <c r="D54" s="28">
        <f>E54*F54*12</f>
        <v>24438.383999999998</v>
      </c>
      <c r="E54" s="29">
        <v>2.04</v>
      </c>
      <c r="F54" s="36">
        <f>F14</f>
        <v>998.3</v>
      </c>
      <c r="G54" s="28">
        <f>D54</f>
        <v>24438.383999999998</v>
      </c>
    </row>
    <row r="55" spans="1:7" ht="69" customHeight="1" x14ac:dyDescent="0.25">
      <c r="A55" s="24">
        <v>1</v>
      </c>
      <c r="B55" s="27" t="s">
        <v>70</v>
      </c>
      <c r="C55" s="24" t="s">
        <v>19</v>
      </c>
      <c r="D55" s="28"/>
      <c r="E55" s="29"/>
      <c r="F55" s="36"/>
      <c r="G55" s="28"/>
    </row>
    <row r="56" spans="1:7" ht="82.5" customHeight="1" x14ac:dyDescent="0.25">
      <c r="A56" s="24">
        <v>2</v>
      </c>
      <c r="B56" s="27" t="s">
        <v>71</v>
      </c>
      <c r="C56" s="24" t="s">
        <v>56</v>
      </c>
      <c r="D56" s="28"/>
      <c r="E56" s="29"/>
      <c r="F56" s="36"/>
      <c r="G56" s="28"/>
    </row>
    <row r="57" spans="1:7" ht="45" customHeight="1" x14ac:dyDescent="0.25">
      <c r="A57" s="24">
        <v>3</v>
      </c>
      <c r="B57" s="27" t="s">
        <v>72</v>
      </c>
      <c r="C57" s="24" t="s">
        <v>56</v>
      </c>
      <c r="D57" s="28"/>
      <c r="E57" s="29"/>
      <c r="F57" s="36"/>
      <c r="G57" s="28"/>
    </row>
    <row r="58" spans="1:7" x14ac:dyDescent="0.25">
      <c r="A58" s="34" t="s">
        <v>73</v>
      </c>
      <c r="B58" s="34"/>
      <c r="C58" s="34"/>
      <c r="D58" s="34"/>
      <c r="E58" s="34"/>
      <c r="F58" s="26"/>
    </row>
    <row r="59" spans="1:7" ht="71.25" customHeight="1" x14ac:dyDescent="0.25">
      <c r="A59" s="24">
        <v>1</v>
      </c>
      <c r="B59" s="27" t="s">
        <v>74</v>
      </c>
      <c r="C59" s="24" t="s">
        <v>60</v>
      </c>
      <c r="D59" s="28">
        <f>E59*F59*12</f>
        <v>47079.828000000001</v>
      </c>
      <c r="E59" s="29">
        <v>3.93</v>
      </c>
      <c r="F59" s="36">
        <f>F14</f>
        <v>998.3</v>
      </c>
      <c r="G59" s="28">
        <f>D59</f>
        <v>47079.828000000001</v>
      </c>
    </row>
    <row r="60" spans="1:7" ht="29.4" customHeight="1" x14ac:dyDescent="0.25">
      <c r="A60" s="24">
        <v>2</v>
      </c>
      <c r="B60" s="27" t="s">
        <v>75</v>
      </c>
      <c r="C60" s="24" t="s">
        <v>76</v>
      </c>
      <c r="D60" s="28"/>
      <c r="E60" s="29"/>
      <c r="F60" s="36"/>
      <c r="G60" s="28"/>
    </row>
    <row r="61" spans="1:7" x14ac:dyDescent="0.25">
      <c r="A61" s="34" t="s">
        <v>77</v>
      </c>
      <c r="B61" s="34"/>
      <c r="C61" s="34"/>
      <c r="D61" s="34"/>
      <c r="E61" s="34"/>
      <c r="F61" s="26"/>
    </row>
    <row r="62" spans="1:7" ht="60" customHeight="1" x14ac:dyDescent="0.25">
      <c r="A62" s="24">
        <v>1</v>
      </c>
      <c r="B62" s="27" t="s">
        <v>78</v>
      </c>
      <c r="C62" s="35" t="s">
        <v>79</v>
      </c>
      <c r="D62" s="37">
        <f>E62*F62*12</f>
        <v>46600.644</v>
      </c>
      <c r="E62" s="38">
        <v>3.89</v>
      </c>
      <c r="F62" s="36">
        <f>F14</f>
        <v>998.3</v>
      </c>
      <c r="G62" s="37">
        <f>D62</f>
        <v>46600.644</v>
      </c>
    </row>
    <row r="63" spans="1:7" ht="57" customHeight="1" x14ac:dyDescent="0.25">
      <c r="A63" s="24">
        <v>2</v>
      </c>
      <c r="B63" s="27" t="s">
        <v>80</v>
      </c>
      <c r="C63" s="35" t="s">
        <v>79</v>
      </c>
      <c r="D63" s="39"/>
      <c r="E63" s="40"/>
      <c r="F63" s="36"/>
      <c r="G63" s="39"/>
    </row>
    <row r="64" spans="1:7" ht="67.5" customHeight="1" x14ac:dyDescent="0.25">
      <c r="A64" s="41">
        <v>3</v>
      </c>
      <c r="B64" s="27" t="s">
        <v>81</v>
      </c>
      <c r="C64" s="41" t="s">
        <v>82</v>
      </c>
      <c r="D64" s="39"/>
      <c r="E64" s="40"/>
      <c r="F64" s="36"/>
      <c r="G64" s="39"/>
    </row>
    <row r="65" spans="1:7" ht="30.75" customHeight="1" x14ac:dyDescent="0.25">
      <c r="A65" s="41"/>
      <c r="B65" s="27" t="s">
        <v>83</v>
      </c>
      <c r="C65" s="41"/>
      <c r="D65" s="39"/>
      <c r="E65" s="40"/>
      <c r="F65" s="36"/>
      <c r="G65" s="39"/>
    </row>
    <row r="66" spans="1:7" ht="15" customHeight="1" x14ac:dyDescent="0.25">
      <c r="A66" s="41"/>
      <c r="B66" s="42" t="s">
        <v>84</v>
      </c>
      <c r="C66" s="41"/>
      <c r="D66" s="39"/>
      <c r="E66" s="40"/>
      <c r="F66" s="36"/>
      <c r="G66" s="39"/>
    </row>
    <row r="67" spans="1:7" ht="57" customHeight="1" x14ac:dyDescent="0.25">
      <c r="A67" s="41"/>
      <c r="B67" s="42"/>
      <c r="C67" s="41"/>
      <c r="D67" s="39"/>
      <c r="E67" s="40"/>
      <c r="F67" s="36"/>
      <c r="G67" s="39"/>
    </row>
    <row r="68" spans="1:7" ht="71.400000000000006" customHeight="1" x14ac:dyDescent="0.25">
      <c r="A68" s="41"/>
      <c r="B68" s="27" t="s">
        <v>85</v>
      </c>
      <c r="C68" s="41"/>
      <c r="D68" s="39"/>
      <c r="E68" s="40"/>
      <c r="F68" s="36"/>
      <c r="G68" s="39"/>
    </row>
    <row r="69" spans="1:7" ht="54.75" customHeight="1" x14ac:dyDescent="0.25">
      <c r="A69" s="41"/>
      <c r="B69" s="27" t="s">
        <v>86</v>
      </c>
      <c r="C69" s="41"/>
      <c r="D69" s="39"/>
      <c r="E69" s="40"/>
      <c r="F69" s="36"/>
      <c r="G69" s="39"/>
    </row>
    <row r="70" spans="1:7" ht="72.599999999999994" customHeight="1" x14ac:dyDescent="0.25">
      <c r="A70" s="24">
        <v>4</v>
      </c>
      <c r="B70" s="27" t="s">
        <v>87</v>
      </c>
      <c r="C70" s="35" t="s">
        <v>88</v>
      </c>
      <c r="D70" s="39"/>
      <c r="E70" s="40"/>
      <c r="F70" s="36"/>
      <c r="G70" s="39"/>
    </row>
    <row r="71" spans="1:7" ht="42" customHeight="1" x14ac:dyDescent="0.25">
      <c r="A71" s="24">
        <v>5</v>
      </c>
      <c r="B71" s="27" t="s">
        <v>89</v>
      </c>
      <c r="C71" s="24" t="s">
        <v>90</v>
      </c>
      <c r="D71" s="39"/>
      <c r="E71" s="40"/>
      <c r="F71" s="36"/>
      <c r="G71" s="39"/>
    </row>
    <row r="72" spans="1:7" ht="71.25" customHeight="1" x14ac:dyDescent="0.25">
      <c r="A72" s="24">
        <v>6</v>
      </c>
      <c r="B72" s="27" t="s">
        <v>91</v>
      </c>
      <c r="C72" s="24" t="s">
        <v>92</v>
      </c>
      <c r="D72" s="39"/>
      <c r="E72" s="40"/>
      <c r="F72" s="36"/>
      <c r="G72" s="39"/>
    </row>
    <row r="73" spans="1:7" ht="53.25" customHeight="1" x14ac:dyDescent="0.25">
      <c r="A73" s="24">
        <v>7</v>
      </c>
      <c r="B73" s="27" t="s">
        <v>93</v>
      </c>
      <c r="C73" s="24" t="s">
        <v>56</v>
      </c>
      <c r="D73" s="39"/>
      <c r="E73" s="40"/>
      <c r="F73" s="36"/>
      <c r="G73" s="39"/>
    </row>
    <row r="74" spans="1:7" ht="81" customHeight="1" x14ac:dyDescent="0.25">
      <c r="A74" s="24">
        <v>8</v>
      </c>
      <c r="B74" s="27" t="s">
        <v>94</v>
      </c>
      <c r="C74" s="24" t="s">
        <v>95</v>
      </c>
      <c r="D74" s="39"/>
      <c r="E74" s="40"/>
      <c r="F74" s="36"/>
      <c r="G74" s="39"/>
    </row>
    <row r="75" spans="1:7" ht="94.5" customHeight="1" x14ac:dyDescent="0.25">
      <c r="A75" s="24">
        <v>9</v>
      </c>
      <c r="B75" s="27" t="s">
        <v>96</v>
      </c>
      <c r="C75" s="24" t="s">
        <v>97</v>
      </c>
      <c r="D75" s="39"/>
      <c r="E75" s="40"/>
      <c r="F75" s="36"/>
      <c r="G75" s="39"/>
    </row>
    <row r="76" spans="1:7" ht="57" customHeight="1" x14ac:dyDescent="0.25">
      <c r="A76" s="24">
        <v>10</v>
      </c>
      <c r="B76" s="27" t="s">
        <v>98</v>
      </c>
      <c r="C76" s="24" t="s">
        <v>99</v>
      </c>
      <c r="D76" s="39"/>
      <c r="E76" s="40"/>
      <c r="F76" s="36"/>
      <c r="G76" s="39"/>
    </row>
    <row r="77" spans="1:7" ht="30.6" customHeight="1" x14ac:dyDescent="0.25">
      <c r="A77" s="24">
        <v>11</v>
      </c>
      <c r="B77" s="27" t="s">
        <v>100</v>
      </c>
      <c r="C77" s="24" t="s">
        <v>101</v>
      </c>
      <c r="D77" s="39"/>
      <c r="E77" s="40"/>
      <c r="F77" s="36"/>
      <c r="G77" s="39"/>
    </row>
    <row r="78" spans="1:7" ht="42" customHeight="1" x14ac:dyDescent="0.25">
      <c r="A78" s="24">
        <v>12</v>
      </c>
      <c r="B78" s="27" t="s">
        <v>102</v>
      </c>
      <c r="C78" s="24" t="s">
        <v>103</v>
      </c>
      <c r="D78" s="39"/>
      <c r="E78" s="40"/>
      <c r="F78" s="36"/>
      <c r="G78" s="39"/>
    </row>
    <row r="79" spans="1:7" ht="96" customHeight="1" x14ac:dyDescent="0.25">
      <c r="A79" s="24">
        <v>13</v>
      </c>
      <c r="B79" s="27" t="s">
        <v>104</v>
      </c>
      <c r="C79" s="24" t="s">
        <v>105</v>
      </c>
      <c r="D79" s="39"/>
      <c r="E79" s="40"/>
      <c r="F79" s="36"/>
      <c r="G79" s="39"/>
    </row>
    <row r="80" spans="1:7" ht="56.4" customHeight="1" x14ac:dyDescent="0.25">
      <c r="A80" s="24">
        <v>14</v>
      </c>
      <c r="B80" s="27" t="s">
        <v>106</v>
      </c>
      <c r="C80" s="24" t="s">
        <v>107</v>
      </c>
      <c r="D80" s="43"/>
      <c r="E80" s="44"/>
      <c r="F80" s="45">
        <f>F14</f>
        <v>998.3</v>
      </c>
      <c r="G80" s="43"/>
    </row>
    <row r="81" spans="1:7" x14ac:dyDescent="0.25">
      <c r="A81" s="34" t="s">
        <v>108</v>
      </c>
      <c r="B81" s="34"/>
      <c r="C81" s="34"/>
      <c r="D81" s="34"/>
      <c r="E81" s="34"/>
      <c r="F81" s="26"/>
    </row>
    <row r="82" spans="1:7" ht="18" customHeight="1" x14ac:dyDescent="0.25">
      <c r="A82" s="24">
        <v>1</v>
      </c>
      <c r="B82" s="27" t="s">
        <v>109</v>
      </c>
      <c r="C82" s="46" t="s">
        <v>110</v>
      </c>
      <c r="D82" s="37">
        <f>E82*F82*12</f>
        <v>47918.399999999994</v>
      </c>
      <c r="E82" s="38">
        <v>4</v>
      </c>
      <c r="F82" s="47">
        <f>F14</f>
        <v>998.3</v>
      </c>
      <c r="G82" s="37">
        <f>D82</f>
        <v>47918.399999999994</v>
      </c>
    </row>
    <row r="83" spans="1:7" ht="18" customHeight="1" x14ac:dyDescent="0.25">
      <c r="A83" s="24">
        <v>2</v>
      </c>
      <c r="B83" s="27" t="s">
        <v>111</v>
      </c>
      <c r="C83" s="48"/>
      <c r="D83" s="43"/>
      <c r="E83" s="44"/>
      <c r="F83" s="47"/>
      <c r="G83" s="43"/>
    </row>
    <row r="84" spans="1:7" ht="20.399999999999999" customHeight="1" x14ac:dyDescent="0.25">
      <c r="A84" s="49" t="s">
        <v>112</v>
      </c>
      <c r="B84" s="49"/>
      <c r="C84" s="49"/>
      <c r="D84" s="50">
        <f>D14+D19+D21+D24+D26+D39+D41+D46+D48+D54+D59+D62+D80+D82</f>
        <v>354116.97600000002</v>
      </c>
      <c r="E84" s="51"/>
      <c r="F84" s="52" t="e">
        <f>#REF!*998.3*12</f>
        <v>#REF!</v>
      </c>
      <c r="G84" s="50">
        <f>G14+G19+G21+G24+G26+G39+G41+G46+G48+G54+G59+G62+G80+G82</f>
        <v>354116.97600000002</v>
      </c>
    </row>
  </sheetData>
  <mergeCells count="59">
    <mergeCell ref="A84:C84"/>
    <mergeCell ref="G14:G18"/>
    <mergeCell ref="G21:G23"/>
    <mergeCell ref="G26:G38"/>
    <mergeCell ref="G41:G45"/>
    <mergeCell ref="G46:G47"/>
    <mergeCell ref="G48:G53"/>
    <mergeCell ref="G54:G57"/>
    <mergeCell ref="G59:G60"/>
    <mergeCell ref="G62:G80"/>
    <mergeCell ref="G82:G83"/>
    <mergeCell ref="A81:E81"/>
    <mergeCell ref="C82:C83"/>
    <mergeCell ref="D82:D83"/>
    <mergeCell ref="E82:E83"/>
    <mergeCell ref="D59:D60"/>
    <mergeCell ref="E59:E60"/>
    <mergeCell ref="F59:F60"/>
    <mergeCell ref="A61:E61"/>
    <mergeCell ref="D62:D80"/>
    <mergeCell ref="E62:E80"/>
    <mergeCell ref="F62:F79"/>
    <mergeCell ref="A64:A69"/>
    <mergeCell ref="C64:C69"/>
    <mergeCell ref="B66:B67"/>
    <mergeCell ref="A54:C54"/>
    <mergeCell ref="D54:D57"/>
    <mergeCell ref="E54:E57"/>
    <mergeCell ref="F54:F57"/>
    <mergeCell ref="A58:E58"/>
    <mergeCell ref="A46:C46"/>
    <mergeCell ref="D46:D47"/>
    <mergeCell ref="E46:E47"/>
    <mergeCell ref="F46:F47"/>
    <mergeCell ref="A48:C48"/>
    <mergeCell ref="D48:D53"/>
    <mergeCell ref="E48:E53"/>
    <mergeCell ref="F48:F53"/>
    <mergeCell ref="A40:E40"/>
    <mergeCell ref="A41:C41"/>
    <mergeCell ref="D41:D45"/>
    <mergeCell ref="E41:E45"/>
    <mergeCell ref="F41:F45"/>
    <mergeCell ref="A25:E25"/>
    <mergeCell ref="A26:C26"/>
    <mergeCell ref="D26:D38"/>
    <mergeCell ref="E26:E38"/>
    <mergeCell ref="F26:F38"/>
    <mergeCell ref="A32:C32"/>
    <mergeCell ref="D14:D18"/>
    <mergeCell ref="E14:E18"/>
    <mergeCell ref="F14:F18"/>
    <mergeCell ref="A20:E20"/>
    <mergeCell ref="D21:D23"/>
    <mergeCell ref="E21:E23"/>
    <mergeCell ref="F21:F23"/>
    <mergeCell ref="B3:C3"/>
    <mergeCell ref="A13:E13"/>
    <mergeCell ref="A1:G1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119 А кор-2 </vt:lpstr>
      <vt:lpstr>'50 лет Комсомола 119 А кор-2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2019-08-27T00:27:33Z</cp:lastPrinted>
  <dcterms:created xsi:type="dcterms:W3CDTF">2018-12-12T04:56:11Z</dcterms:created>
  <dcterms:modified xsi:type="dcterms:W3CDTF">2025-01-21T06:47:45Z</dcterms:modified>
</cp:coreProperties>
</file>