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Южный 9" sheetId="1" r:id="rId1"/>
  </sheets>
  <definedNames>
    <definedName name="_xlnm.Print_Area" localSheetId="0">'Южный 9'!$A$1:$G$99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5" i="1" l="1"/>
  <c r="G93" i="1"/>
  <c r="G75" i="1"/>
  <c r="G72" i="1"/>
  <c r="G67" i="1"/>
  <c r="G61" i="1"/>
  <c r="G59" i="1"/>
  <c r="G53" i="1"/>
  <c r="G47" i="1"/>
  <c r="G33" i="1"/>
  <c r="G31" i="1"/>
  <c r="G28" i="1"/>
  <c r="G26" i="1"/>
  <c r="G21" i="1"/>
  <c r="G99" i="1" l="1"/>
  <c r="F21" i="1" l="1"/>
  <c r="F61" i="1" s="1"/>
  <c r="D61" i="1" s="1"/>
  <c r="E98" i="1"/>
  <c r="F99" i="1" s="1"/>
  <c r="F93" i="1"/>
  <c r="D93" i="1" s="1"/>
  <c r="F75" i="1"/>
  <c r="D75" i="1" s="1"/>
  <c r="F59" i="1"/>
  <c r="D59" i="1"/>
  <c r="F47" i="1"/>
  <c r="D47" i="1"/>
  <c r="F33" i="1"/>
  <c r="D33" i="1" s="1"/>
  <c r="F28" i="1"/>
  <c r="D28" i="1" s="1"/>
  <c r="F26" i="1"/>
  <c r="D26" i="1" s="1"/>
  <c r="D21" i="1"/>
  <c r="F53" i="1" l="1"/>
  <c r="D53" i="1" s="1"/>
  <c r="F95" i="1"/>
  <c r="D95" i="1" s="1"/>
  <c r="F67" i="1"/>
  <c r="D67" i="1" s="1"/>
  <c r="F31" i="1"/>
  <c r="D31" i="1" s="1"/>
  <c r="D99" i="1" s="1"/>
  <c r="F72" i="1"/>
  <c r="D72" i="1" s="1"/>
</calcChain>
</file>

<file path=xl/sharedStrings.xml><?xml version="1.0" encoding="utf-8"?>
<sst xmlns="http://schemas.openxmlformats.org/spreadsheetml/2006/main" count="158" uniqueCount="125">
  <si>
    <t>1 категория</t>
  </si>
  <si>
    <t>Год постройки</t>
  </si>
  <si>
    <t>Площадь лестничных клеток, тамбуров,  кв.м.</t>
  </si>
  <si>
    <t>Площадь подвальных площадей кв м</t>
  </si>
  <si>
    <t>2026-2028</t>
  </si>
  <si>
    <t>Общая площадь жилых помещений МКД ,кв.м.</t>
  </si>
  <si>
    <t xml:space="preserve">Отчет о выполненных работах и оказанных услугах по содержанию общего имущества </t>
  </si>
  <si>
    <r>
      <t xml:space="preserve">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9 по м-н Южный города Белогорск </t>
    </r>
  </si>
  <si>
    <r>
      <t xml:space="preserve">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</si>
  <si>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</si>
  <si>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</si>
  <si>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</si>
  <si>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</si>
  <si>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</si>
  <si>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</si>
  <si>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</si>
  <si>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</si>
  <si>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</si>
  <si>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</si>
  <si>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</si>
  <si>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</si>
  <si>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</si>
  <si>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</si>
  <si>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</si>
  <si>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</si>
  <si>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</si>
  <si>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</si>
  <si>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</si>
  <si>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</si>
  <si>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</si>
  <si>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</si>
  <si>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</si>
  <si>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</si>
  <si>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</si>
  <si>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</si>
  <si>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</si>
  <si>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</si>
  <si>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</si>
  <si>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</si>
  <si>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</si>
  <si>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</si>
  <si>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</si>
  <si>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</si>
  <si>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</si>
  <si>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</si>
  <si>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</si>
  <si>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</si>
  <si>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</si>
  <si>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</si>
  <si>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</si>
  <si>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</si>
  <si>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</si>
  <si>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</si>
  <si>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</si>
  <si>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</si>
  <si>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</si>
  <si>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</si>
  <si>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</si>
  <si>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</si>
  <si>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</si>
  <si>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</si>
  <si>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</si>
  <si>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</si>
  <si>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</si>
  <si>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</si>
  <si>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</si>
  <si>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</si>
  <si>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</si>
  <si>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</si>
  <si>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</si>
  <si>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</si>
  <si>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</si>
  <si>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</si>
  <si>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</si>
  <si>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</si>
  <si>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</si>
  <si>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</si>
  <si>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</si>
  <si>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</si>
  <si>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</si>
  <si>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</si>
  <si>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</si>
  <si>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</si>
  <si>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</si>
  <si>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</si>
  <si>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</si>
  <si>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</si>
  <si>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</si>
  <si>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</si>
  <si>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</si>
  <si>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</si>
  <si>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</si>
  <si>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</si>
  <si>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</si>
  <si>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</si>
  <si>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</si>
  <si>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</si>
  <si>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</si>
  <si>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</si>
  <si>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>По мере необходимости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</si>
  <si>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</si>
  <si>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</si>
  <si>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</si>
  <si>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</si>
  <si>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</si>
  <si>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</si>
  <si>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</si>
  <si>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</si>
  <si>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</si>
  <si>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</si>
  <si>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</si>
  <si>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</si>
  <si>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</si>
  <si>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</si>
  <si>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</si>
  <si>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Ремонт отмостки 55 кв.м</t>
  </si>
  <si>
    <t>май-октябрь</t>
  </si>
  <si>
    <t>Всего в месяц руб. за 1 кв.м.</t>
  </si>
  <si>
    <t>Всего руб. за 2840,2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</si>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</sst>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1" applyFont="1" applyAlignment="1"/>
    <xf numFmtId="2" fontId="1" fillId="0" borderId="0" xfId="1" applyNumberFormat="1" applyFont="1" applyFill="1" applyAlignment="1">
      <alignment horizontal="right" vertical="center"/>
    </xf>
    <xf numFmtId="2" fontId="1" fillId="0" borderId="0" xfId="1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2" fontId="1" fillId="0" borderId="0" xfId="0" applyNumberFormat="1" applyFont="1"/>
    <xf numFmtId="0" fontId="1" fillId="0" borderId="0" xfId="1" applyFont="1"/>
    <xf numFmtId="0" fontId="1" fillId="0" borderId="0" xfId="0" applyFont="1" applyAlignment="1">
      <alignment horizontal="left"/>
    </xf>
    <xf numFmtId="2" fontId="1" fillId="0" borderId="0" xfId="1" applyNumberFormat="1" applyFont="1" applyFill="1" applyAlignment="1">
      <alignment horizontal="left"/>
    </xf>
    <xf numFmtId="2" fontId="1" fillId="0" borderId="0" xfId="1" applyNumberFormat="1" applyFont="1" applyAlignment="1">
      <alignment horizontal="left"/>
    </xf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2" fontId="1" fillId="2" borderId="0" xfId="1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/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Border="1"/>
    <xf numFmtId="0" fontId="6" fillId="0" borderId="0" xfId="0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4" fontId="1" fillId="0" borderId="1" xfId="0" applyNumberFormat="1" applyFont="1" applyBorder="1"/>
    <xf numFmtId="2" fontId="1" fillId="0" borderId="1" xfId="0" applyNumberFormat="1" applyFont="1" applyBorder="1"/>
    <xf numFmtId="2" fontId="1" fillId="0" borderId="0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8"/>
  <dimension ref="A1:L99"/>
  <sheetViews>
    <sheetView tabSelected="1" zoomScaleNormal="100" zoomScaleSheetLayoutView="100" workbookViewId="0">
      <selection activeCell="D17" sqref="D17"/>
    </sheetView>
  </sheetViews>
  <sheetFormatPr defaultRowHeight="13.2" x14ac:dyDescent="0.25"/>
  <cols>
    <col min="1" max="1" width="6" style="4" customWidth="1"/>
    <col min="2" max="2" width="44.33203125" style="9" customWidth="1"/>
    <col min="3" max="3" width="18" style="5" customWidth="1"/>
    <col min="4" max="4" width="13.109375" style="6" customWidth="1"/>
    <col min="5" max="5" width="8" style="6" hidden="1" customWidth="1"/>
    <col min="6" max="6" width="13" style="5" hidden="1" customWidth="1"/>
    <col min="7" max="7" width="13" style="5" customWidth="1"/>
    <col min="8" max="16384" width="8.88671875" style="5"/>
  </cols>
  <sheetData>
    <row r="1" spans="1:7" ht="0.75" customHeight="1" x14ac:dyDescent="0.25"/>
    <row r="2" spans="1:7" x14ac:dyDescent="0.25">
      <c r="D2" s="7" t="s">
        <v>0</v>
      </c>
      <c r="E2" s="7"/>
    </row>
    <row r="3" spans="1:7" ht="0.75" customHeight="1" x14ac:dyDescent="0.25">
      <c r="D3" s="7"/>
      <c r="E3" s="7"/>
    </row>
    <row r="4" spans="1:7" s="8" customFormat="1" ht="15" customHeight="1" x14ac:dyDescent="0.25">
      <c r="A4" s="33" t="s">
        <v>6</v>
      </c>
      <c r="B4" s="33"/>
      <c r="C4" s="33"/>
      <c r="D4" s="33"/>
      <c r="E4" s="33"/>
    </row>
    <row r="5" spans="1:7" s="8" customFormat="1" ht="15" customHeight="1" x14ac:dyDescent="0.25">
      <c r="A5" s="34" t="s">
        <v>7</v>
      </c>
      <c r="B5" s="34"/>
      <c r="C5" s="34"/>
      <c r="D5" s="34"/>
      <c r="E5" s="34"/>
    </row>
    <row r="6" spans="1:7" s="8" customFormat="1" ht="15" customHeight="1" x14ac:dyDescent="0.25">
      <c r="A6" s="34" t="s">
        <v>8</v>
      </c>
      <c r="B6" s="34"/>
      <c r="C6" s="34"/>
      <c r="D6" s="34"/>
      <c r="E6" s="34"/>
    </row>
    <row r="7" spans="1:7" s="8" customFormat="1" ht="24" customHeight="1" x14ac:dyDescent="0.25">
      <c r="A7" s="1"/>
      <c r="B7" s="10"/>
      <c r="C7" s="12" t="s">
        <v>1</v>
      </c>
      <c r="D7" s="13">
        <v>1987</v>
      </c>
    </row>
    <row r="8" spans="1:7" ht="19.2" customHeight="1" x14ac:dyDescent="0.25">
      <c r="B8" s="35" t="s">
        <v>9</v>
      </c>
      <c r="C8" s="35"/>
      <c r="D8" s="13" t="s">
        <v>4</v>
      </c>
      <c r="G8" s="16" t="s">
        <v>12</v>
      </c>
    </row>
    <row r="9" spans="1:7" ht="15" customHeight="1" x14ac:dyDescent="0.25">
      <c r="B9" s="35"/>
      <c r="C9" s="35"/>
      <c r="D9" s="13" t="s">
        <v>10</v>
      </c>
      <c r="G9" s="16" t="s">
        <v>13</v>
      </c>
    </row>
    <row r="10" spans="1:7" ht="30" customHeight="1" x14ac:dyDescent="0.25">
      <c r="B10" s="35"/>
      <c r="C10" s="35"/>
      <c r="D10" s="13" t="s">
        <v>11</v>
      </c>
      <c r="G10" s="17" t="s">
        <v>14</v>
      </c>
    </row>
    <row r="11" spans="1:7" s="8" customFormat="1" ht="13.2" customHeight="1" x14ac:dyDescent="0.25">
      <c r="A11" s="1"/>
      <c r="B11" s="10"/>
      <c r="C11" s="2" t="s">
        <v>121</v>
      </c>
      <c r="D11" s="13">
        <v>5</v>
      </c>
    </row>
    <row r="12" spans="1:7" s="8" customFormat="1" ht="13.2" customHeight="1" x14ac:dyDescent="0.25">
      <c r="A12" s="1"/>
      <c r="B12" s="10"/>
      <c r="C12" s="2" t="s">
        <v>122</v>
      </c>
      <c r="D12" s="13">
        <v>4</v>
      </c>
    </row>
    <row r="13" spans="1:7" s="8" customFormat="1" ht="13.2" customHeight="1" x14ac:dyDescent="0.25">
      <c r="A13" s="1"/>
      <c r="B13" s="10"/>
      <c r="C13" s="2" t="s">
        <v>123</v>
      </c>
      <c r="D13" s="13">
        <v>60</v>
      </c>
    </row>
    <row r="14" spans="1:7" s="8" customFormat="1" ht="13.2" customHeight="1" x14ac:dyDescent="0.25">
      <c r="A14" s="1"/>
      <c r="B14" s="10"/>
      <c r="C14" s="2" t="s">
        <v>5</v>
      </c>
      <c r="D14" s="15">
        <v>2840.2</v>
      </c>
    </row>
    <row r="15" spans="1:7" s="8" customFormat="1" ht="13.2" customHeight="1" x14ac:dyDescent="0.25">
      <c r="A15" s="1"/>
      <c r="B15" s="10"/>
      <c r="C15" s="2" t="s">
        <v>2</v>
      </c>
      <c r="D15" s="14">
        <v>356</v>
      </c>
    </row>
    <row r="16" spans="1:7" s="8" customFormat="1" ht="13.2" customHeight="1" x14ac:dyDescent="0.25">
      <c r="A16" s="1"/>
      <c r="B16" s="11"/>
      <c r="C16" s="3" t="s">
        <v>3</v>
      </c>
      <c r="D16" s="14">
        <v>645.5</v>
      </c>
    </row>
    <row r="17" spans="1:12" s="8" customFormat="1" ht="13.2" customHeight="1" x14ac:dyDescent="0.25">
      <c r="A17" s="1"/>
      <c r="B17" s="11"/>
      <c r="C17" s="3" t="s">
        <v>124</v>
      </c>
      <c r="D17" s="13">
        <v>10517</v>
      </c>
    </row>
    <row r="18" spans="1:12" ht="13.2" customHeight="1" x14ac:dyDescent="0.25"/>
    <row r="19" spans="1:12" s="20" customFormat="1" ht="80.400000000000006" customHeight="1" x14ac:dyDescent="0.3">
      <c r="A19" s="18" t="s">
        <v>15</v>
      </c>
      <c r="B19" s="18" t="s">
        <v>16</v>
      </c>
      <c r="C19" s="18" t="s">
        <v>17</v>
      </c>
      <c r="D19" s="18" t="s">
        <v>119</v>
      </c>
      <c r="E19" s="19" t="s">
        <v>18</v>
      </c>
      <c r="F19" s="21"/>
      <c r="G19" s="18" t="s">
        <v>120</v>
      </c>
      <c r="J19" s="32"/>
      <c r="K19" s="32"/>
      <c r="L19" s="32"/>
    </row>
    <row r="20" spans="1:12" s="20" customFormat="1" ht="13.8" x14ac:dyDescent="0.3">
      <c r="A20" s="36" t="s">
        <v>19</v>
      </c>
      <c r="B20" s="36"/>
      <c r="C20" s="36"/>
      <c r="D20" s="36"/>
      <c r="E20" s="36"/>
      <c r="F20" s="21"/>
    </row>
    <row r="21" spans="1:12" s="20" customFormat="1" ht="92.4" x14ac:dyDescent="0.3">
      <c r="A21" s="18">
        <v>1</v>
      </c>
      <c r="B21" s="22" t="s">
        <v>20</v>
      </c>
      <c r="C21" s="18" t="s">
        <v>21</v>
      </c>
      <c r="D21" s="37">
        <f>E21*F21*12</f>
        <v>33741.576000000001</v>
      </c>
      <c r="E21" s="38">
        <v>0.99</v>
      </c>
      <c r="F21" s="39">
        <f>D14</f>
        <v>2840.2</v>
      </c>
      <c r="G21" s="37">
        <f>D21</f>
        <v>33741.576000000001</v>
      </c>
    </row>
    <row r="22" spans="1:12" s="20" customFormat="1" ht="39.6" x14ac:dyDescent="0.3">
      <c r="A22" s="18">
        <v>2</v>
      </c>
      <c r="B22" s="22" t="s">
        <v>22</v>
      </c>
      <c r="C22" s="18" t="s">
        <v>23</v>
      </c>
      <c r="D22" s="37"/>
      <c r="E22" s="38"/>
      <c r="F22" s="39"/>
      <c r="G22" s="37"/>
    </row>
    <row r="23" spans="1:12" s="20" customFormat="1" ht="26.4" x14ac:dyDescent="0.3">
      <c r="A23" s="18">
        <v>3</v>
      </c>
      <c r="B23" s="22" t="s">
        <v>24</v>
      </c>
      <c r="C23" s="18" t="s">
        <v>25</v>
      </c>
      <c r="D23" s="37"/>
      <c r="E23" s="38"/>
      <c r="F23" s="39"/>
      <c r="G23" s="37"/>
    </row>
    <row r="24" spans="1:12" s="20" customFormat="1" ht="39.6" x14ac:dyDescent="0.3">
      <c r="A24" s="18">
        <v>4</v>
      </c>
      <c r="B24" s="22" t="s">
        <v>26</v>
      </c>
      <c r="C24" s="18" t="s">
        <v>23</v>
      </c>
      <c r="D24" s="37"/>
      <c r="E24" s="38"/>
      <c r="F24" s="39"/>
      <c r="G24" s="37"/>
    </row>
    <row r="25" spans="1:12" s="20" customFormat="1" ht="52.8" x14ac:dyDescent="0.3">
      <c r="A25" s="18">
        <v>5</v>
      </c>
      <c r="B25" s="22" t="s">
        <v>27</v>
      </c>
      <c r="C25" s="18" t="s">
        <v>23</v>
      </c>
      <c r="D25" s="37"/>
      <c r="E25" s="38"/>
      <c r="F25" s="39"/>
      <c r="G25" s="37"/>
    </row>
    <row r="26" spans="1:12" s="20" customFormat="1" ht="26.4" x14ac:dyDescent="0.3">
      <c r="A26" s="18">
        <v>6</v>
      </c>
      <c r="B26" s="22" t="s">
        <v>28</v>
      </c>
      <c r="C26" s="18"/>
      <c r="D26" s="23">
        <f>E26*F26*12</f>
        <v>4430.7119999999995</v>
      </c>
      <c r="E26" s="24">
        <v>0.13</v>
      </c>
      <c r="F26" s="25">
        <f>F21</f>
        <v>2840.2</v>
      </c>
      <c r="G26" s="23">
        <f>D26</f>
        <v>4430.7119999999995</v>
      </c>
    </row>
    <row r="27" spans="1:12" s="20" customFormat="1" ht="13.8" x14ac:dyDescent="0.3">
      <c r="A27" s="36" t="s">
        <v>29</v>
      </c>
      <c r="B27" s="36"/>
      <c r="C27" s="36"/>
      <c r="D27" s="36"/>
      <c r="E27" s="36"/>
      <c r="F27" s="21"/>
    </row>
    <row r="28" spans="1:12" s="20" customFormat="1" ht="26.4" x14ac:dyDescent="0.3">
      <c r="A28" s="18">
        <v>1</v>
      </c>
      <c r="B28" s="22" t="s">
        <v>30</v>
      </c>
      <c r="C28" s="18" t="s">
        <v>31</v>
      </c>
      <c r="D28" s="37">
        <f>E28*F28*12</f>
        <v>47033.712</v>
      </c>
      <c r="E28" s="38">
        <v>1.38</v>
      </c>
      <c r="F28" s="39">
        <f>F21</f>
        <v>2840.2</v>
      </c>
      <c r="G28" s="37">
        <f>D28</f>
        <v>47033.712</v>
      </c>
    </row>
    <row r="29" spans="1:12" s="20" customFormat="1" ht="26.4" x14ac:dyDescent="0.3">
      <c r="A29" s="18">
        <v>2</v>
      </c>
      <c r="B29" s="22" t="s">
        <v>32</v>
      </c>
      <c r="C29" s="18" t="s">
        <v>33</v>
      </c>
      <c r="D29" s="37"/>
      <c r="E29" s="38"/>
      <c r="F29" s="39"/>
      <c r="G29" s="37"/>
    </row>
    <row r="30" spans="1:12" s="20" customFormat="1" ht="79.2" x14ac:dyDescent="0.3">
      <c r="A30" s="18">
        <v>3</v>
      </c>
      <c r="B30" s="22" t="s">
        <v>34</v>
      </c>
      <c r="C30" s="18" t="s">
        <v>33</v>
      </c>
      <c r="D30" s="37"/>
      <c r="E30" s="38"/>
      <c r="F30" s="39"/>
      <c r="G30" s="37"/>
    </row>
    <row r="31" spans="1:12" s="20" customFormat="1" ht="26.4" x14ac:dyDescent="0.3">
      <c r="A31" s="18">
        <v>4</v>
      </c>
      <c r="B31" s="22" t="s">
        <v>35</v>
      </c>
      <c r="C31" s="18" t="s">
        <v>23</v>
      </c>
      <c r="D31" s="26">
        <f>E31*F31*12</f>
        <v>9202.2479999999996</v>
      </c>
      <c r="E31" s="19">
        <v>0.27</v>
      </c>
      <c r="F31" s="27">
        <f>F21</f>
        <v>2840.2</v>
      </c>
      <c r="G31" s="26">
        <f>D31</f>
        <v>9202.2479999999996</v>
      </c>
    </row>
    <row r="32" spans="1:12" s="20" customFormat="1" ht="13.8" x14ac:dyDescent="0.3">
      <c r="A32" s="36" t="s">
        <v>36</v>
      </c>
      <c r="B32" s="36"/>
      <c r="C32" s="36"/>
      <c r="D32" s="36"/>
      <c r="E32" s="36"/>
      <c r="F32" s="21"/>
    </row>
    <row r="33" spans="1:7" s="20" customFormat="1" ht="13.8" x14ac:dyDescent="0.3">
      <c r="A33" s="40" t="s">
        <v>37</v>
      </c>
      <c r="B33" s="40"/>
      <c r="C33" s="40"/>
      <c r="D33" s="37">
        <f>E33*F33*12</f>
        <v>139737.83999999997</v>
      </c>
      <c r="E33" s="38">
        <v>4.0999999999999996</v>
      </c>
      <c r="F33" s="39">
        <f>F21</f>
        <v>2840.2</v>
      </c>
      <c r="G33" s="37">
        <f>D33</f>
        <v>139737.83999999997</v>
      </c>
    </row>
    <row r="34" spans="1:7" s="20" customFormat="1" ht="21.6" customHeight="1" x14ac:dyDescent="0.3">
      <c r="A34" s="18">
        <v>1</v>
      </c>
      <c r="B34" s="22" t="s">
        <v>38</v>
      </c>
      <c r="C34" s="18" t="s">
        <v>39</v>
      </c>
      <c r="D34" s="37"/>
      <c r="E34" s="38"/>
      <c r="F34" s="39"/>
      <c r="G34" s="37"/>
    </row>
    <row r="35" spans="1:7" s="20" customFormat="1" ht="52.8" x14ac:dyDescent="0.3">
      <c r="A35" s="18">
        <v>2</v>
      </c>
      <c r="B35" s="22" t="s">
        <v>40</v>
      </c>
      <c r="C35" s="18" t="s">
        <v>41</v>
      </c>
      <c r="D35" s="37"/>
      <c r="E35" s="38"/>
      <c r="F35" s="39"/>
      <c r="G35" s="37"/>
    </row>
    <row r="36" spans="1:7" s="20" customFormat="1" ht="13.8" x14ac:dyDescent="0.3">
      <c r="A36" s="18">
        <v>3</v>
      </c>
      <c r="B36" s="22" t="s">
        <v>42</v>
      </c>
      <c r="C36" s="18" t="s">
        <v>43</v>
      </c>
      <c r="D36" s="37"/>
      <c r="E36" s="38"/>
      <c r="F36" s="39"/>
      <c r="G36" s="37"/>
    </row>
    <row r="37" spans="1:7" s="20" customFormat="1" ht="26.4" x14ac:dyDescent="0.3">
      <c r="A37" s="18">
        <v>4</v>
      </c>
      <c r="B37" s="22" t="s">
        <v>44</v>
      </c>
      <c r="C37" s="18" t="s">
        <v>45</v>
      </c>
      <c r="D37" s="37"/>
      <c r="E37" s="38"/>
      <c r="F37" s="39"/>
      <c r="G37" s="37"/>
    </row>
    <row r="38" spans="1:7" s="20" customFormat="1" ht="20.399999999999999" customHeight="1" x14ac:dyDescent="0.3">
      <c r="A38" s="18">
        <v>5</v>
      </c>
      <c r="B38" s="22" t="s">
        <v>46</v>
      </c>
      <c r="C38" s="18" t="s">
        <v>47</v>
      </c>
      <c r="D38" s="37"/>
      <c r="E38" s="38"/>
      <c r="F38" s="39"/>
      <c r="G38" s="37"/>
    </row>
    <row r="39" spans="1:7" s="20" customFormat="1" ht="13.8" x14ac:dyDescent="0.3">
      <c r="A39" s="40" t="s">
        <v>48</v>
      </c>
      <c r="B39" s="40"/>
      <c r="C39" s="40"/>
      <c r="D39" s="37"/>
      <c r="E39" s="38"/>
      <c r="F39" s="39"/>
      <c r="G39" s="37"/>
    </row>
    <row r="40" spans="1:7" s="20" customFormat="1" ht="26.4" x14ac:dyDescent="0.3">
      <c r="A40" s="18">
        <v>6</v>
      </c>
      <c r="B40" s="22" t="s">
        <v>49</v>
      </c>
      <c r="C40" s="18" t="s">
        <v>25</v>
      </c>
      <c r="D40" s="37"/>
      <c r="E40" s="38"/>
      <c r="F40" s="39"/>
      <c r="G40" s="37"/>
    </row>
    <row r="41" spans="1:7" s="20" customFormat="1" ht="39.6" x14ac:dyDescent="0.3">
      <c r="A41" s="18">
        <v>7</v>
      </c>
      <c r="B41" s="22" t="s">
        <v>50</v>
      </c>
      <c r="C41" s="18" t="s">
        <v>25</v>
      </c>
      <c r="D41" s="37"/>
      <c r="E41" s="38"/>
      <c r="F41" s="39"/>
      <c r="G41" s="37"/>
    </row>
    <row r="42" spans="1:7" s="20" customFormat="1" ht="39.6" x14ac:dyDescent="0.3">
      <c r="A42" s="18">
        <v>8</v>
      </c>
      <c r="B42" s="22" t="s">
        <v>51</v>
      </c>
      <c r="C42" s="18" t="s">
        <v>39</v>
      </c>
      <c r="D42" s="37"/>
      <c r="E42" s="38"/>
      <c r="F42" s="39"/>
      <c r="G42" s="37"/>
    </row>
    <row r="43" spans="1:7" s="20" customFormat="1" ht="13.8" x14ac:dyDescent="0.3">
      <c r="A43" s="18">
        <v>9</v>
      </c>
      <c r="B43" s="22" t="s">
        <v>52</v>
      </c>
      <c r="C43" s="18" t="s">
        <v>39</v>
      </c>
      <c r="D43" s="37"/>
      <c r="E43" s="38"/>
      <c r="F43" s="39"/>
      <c r="G43" s="37"/>
    </row>
    <row r="44" spans="1:7" s="20" customFormat="1" ht="26.4" x14ac:dyDescent="0.3">
      <c r="A44" s="18">
        <v>10</v>
      </c>
      <c r="B44" s="22" t="s">
        <v>40</v>
      </c>
      <c r="C44" s="18" t="s">
        <v>53</v>
      </c>
      <c r="D44" s="37"/>
      <c r="E44" s="38"/>
      <c r="F44" s="39"/>
      <c r="G44" s="37"/>
    </row>
    <row r="45" spans="1:7" s="20" customFormat="1" ht="13.8" x14ac:dyDescent="0.3">
      <c r="A45" s="18">
        <v>11</v>
      </c>
      <c r="B45" s="22" t="s">
        <v>54</v>
      </c>
      <c r="C45" s="18" t="s">
        <v>39</v>
      </c>
      <c r="D45" s="37"/>
      <c r="E45" s="38"/>
      <c r="F45" s="39"/>
      <c r="G45" s="37"/>
    </row>
    <row r="46" spans="1:7" s="20" customFormat="1" ht="13.8" x14ac:dyDescent="0.3">
      <c r="A46" s="36" t="s">
        <v>55</v>
      </c>
      <c r="B46" s="36"/>
      <c r="C46" s="36"/>
      <c r="D46" s="36"/>
      <c r="E46" s="36"/>
      <c r="F46" s="21"/>
    </row>
    <row r="47" spans="1:7" s="20" customFormat="1" ht="13.8" x14ac:dyDescent="0.3">
      <c r="A47" s="40" t="s">
        <v>56</v>
      </c>
      <c r="B47" s="40"/>
      <c r="C47" s="40"/>
      <c r="D47" s="37">
        <f>E47*F47*12</f>
        <v>37490.639999999999</v>
      </c>
      <c r="E47" s="38">
        <v>1.1000000000000001</v>
      </c>
      <c r="F47" s="39">
        <f>F21</f>
        <v>2840.2</v>
      </c>
      <c r="G47" s="37">
        <f>D47</f>
        <v>37490.639999999999</v>
      </c>
    </row>
    <row r="48" spans="1:7" s="20" customFormat="1" ht="92.4" x14ac:dyDescent="0.3">
      <c r="A48" s="18">
        <v>1</v>
      </c>
      <c r="B48" s="22" t="s">
        <v>57</v>
      </c>
      <c r="C48" s="18" t="s">
        <v>58</v>
      </c>
      <c r="D48" s="37"/>
      <c r="E48" s="38"/>
      <c r="F48" s="39"/>
      <c r="G48" s="37"/>
    </row>
    <row r="49" spans="1:7" s="20" customFormat="1" ht="43.8" customHeight="1" x14ac:dyDescent="0.3">
      <c r="A49" s="18">
        <v>2</v>
      </c>
      <c r="B49" s="22" t="s">
        <v>59</v>
      </c>
      <c r="C49" s="18" t="s">
        <v>58</v>
      </c>
      <c r="D49" s="37"/>
      <c r="E49" s="38"/>
      <c r="F49" s="39"/>
      <c r="G49" s="37"/>
    </row>
    <row r="50" spans="1:7" s="20" customFormat="1" ht="52.8" x14ac:dyDescent="0.3">
      <c r="A50" s="18">
        <v>3</v>
      </c>
      <c r="B50" s="22" t="s">
        <v>60</v>
      </c>
      <c r="C50" s="18" t="s">
        <v>58</v>
      </c>
      <c r="D50" s="37"/>
      <c r="E50" s="38"/>
      <c r="F50" s="39"/>
      <c r="G50" s="37"/>
    </row>
    <row r="51" spans="1:7" s="20" customFormat="1" ht="19.2" customHeight="1" x14ac:dyDescent="0.3">
      <c r="A51" s="18">
        <v>4</v>
      </c>
      <c r="B51" s="22" t="s">
        <v>61</v>
      </c>
      <c r="C51" s="18" t="s">
        <v>23</v>
      </c>
      <c r="D51" s="37"/>
      <c r="E51" s="38"/>
      <c r="F51" s="39"/>
      <c r="G51" s="37"/>
    </row>
    <row r="52" spans="1:7" s="20" customFormat="1" ht="34.200000000000003" customHeight="1" x14ac:dyDescent="0.3">
      <c r="A52" s="18">
        <v>5</v>
      </c>
      <c r="B52" s="22" t="s">
        <v>62</v>
      </c>
      <c r="C52" s="18" t="s">
        <v>63</v>
      </c>
      <c r="D52" s="37"/>
      <c r="E52" s="38"/>
      <c r="F52" s="39"/>
      <c r="G52" s="37"/>
    </row>
    <row r="53" spans="1:7" s="20" customFormat="1" ht="13.8" x14ac:dyDescent="0.3">
      <c r="A53" s="40" t="s">
        <v>64</v>
      </c>
      <c r="B53" s="40"/>
      <c r="C53" s="40"/>
      <c r="D53" s="37">
        <f>E53*F53*12</f>
        <v>44988.767999999996</v>
      </c>
      <c r="E53" s="38">
        <v>1.32</v>
      </c>
      <c r="F53" s="39">
        <f>F21</f>
        <v>2840.2</v>
      </c>
      <c r="G53" s="37">
        <f>D53</f>
        <v>44988.767999999996</v>
      </c>
    </row>
    <row r="54" spans="1:7" s="20" customFormat="1" ht="57" customHeight="1" x14ac:dyDescent="0.3">
      <c r="A54" s="18">
        <v>1</v>
      </c>
      <c r="B54" s="22" t="s">
        <v>65</v>
      </c>
      <c r="C54" s="18" t="s">
        <v>58</v>
      </c>
      <c r="D54" s="37"/>
      <c r="E54" s="38"/>
      <c r="F54" s="39"/>
      <c r="G54" s="37"/>
    </row>
    <row r="55" spans="1:7" s="20" customFormat="1" ht="39.6" x14ac:dyDescent="0.3">
      <c r="A55" s="18">
        <v>2</v>
      </c>
      <c r="B55" s="22" t="s">
        <v>66</v>
      </c>
      <c r="C55" s="18" t="s">
        <v>23</v>
      </c>
      <c r="D55" s="37"/>
      <c r="E55" s="38"/>
      <c r="F55" s="39"/>
      <c r="G55" s="37"/>
    </row>
    <row r="56" spans="1:7" s="20" customFormat="1" ht="26.4" x14ac:dyDescent="0.3">
      <c r="A56" s="18">
        <v>3</v>
      </c>
      <c r="B56" s="22" t="s">
        <v>62</v>
      </c>
      <c r="C56" s="18" t="s">
        <v>23</v>
      </c>
      <c r="D56" s="37"/>
      <c r="E56" s="38"/>
      <c r="F56" s="39"/>
      <c r="G56" s="37"/>
    </row>
    <row r="57" spans="1:7" s="20" customFormat="1" ht="13.8" x14ac:dyDescent="0.3">
      <c r="A57" s="18"/>
      <c r="B57" s="22" t="s">
        <v>61</v>
      </c>
      <c r="C57" s="18" t="s">
        <v>23</v>
      </c>
      <c r="D57" s="37"/>
      <c r="E57" s="38"/>
      <c r="F57" s="39"/>
      <c r="G57" s="37"/>
    </row>
    <row r="58" spans="1:7" s="20" customFormat="1" ht="26.4" x14ac:dyDescent="0.3">
      <c r="A58" s="18">
        <v>4</v>
      </c>
      <c r="B58" s="22" t="s">
        <v>62</v>
      </c>
      <c r="C58" s="18" t="s">
        <v>58</v>
      </c>
      <c r="D58" s="37"/>
      <c r="E58" s="38"/>
      <c r="F58" s="39"/>
      <c r="G58" s="37"/>
    </row>
    <row r="59" spans="1:7" s="20" customFormat="1" ht="13.8" x14ac:dyDescent="0.3">
      <c r="A59" s="40" t="s">
        <v>67</v>
      </c>
      <c r="B59" s="40"/>
      <c r="C59" s="40"/>
      <c r="D59" s="37">
        <f>E59*F59*12</f>
        <v>50782.775999999998</v>
      </c>
      <c r="E59" s="38">
        <v>1.49</v>
      </c>
      <c r="F59" s="39">
        <f>F21</f>
        <v>2840.2</v>
      </c>
      <c r="G59" s="37">
        <f>D59</f>
        <v>50782.775999999998</v>
      </c>
    </row>
    <row r="60" spans="1:7" s="20" customFormat="1" ht="39.6" x14ac:dyDescent="0.3">
      <c r="A60" s="18">
        <v>1</v>
      </c>
      <c r="B60" s="22" t="s">
        <v>68</v>
      </c>
      <c r="C60" s="18" t="s">
        <v>58</v>
      </c>
      <c r="D60" s="37"/>
      <c r="E60" s="38"/>
      <c r="F60" s="39"/>
      <c r="G60" s="37"/>
    </row>
    <row r="61" spans="1:7" s="20" customFormat="1" ht="13.8" x14ac:dyDescent="0.3">
      <c r="A61" s="40" t="s">
        <v>69</v>
      </c>
      <c r="B61" s="40"/>
      <c r="C61" s="40"/>
      <c r="D61" s="37">
        <f>E61*F61*12</f>
        <v>110086.152</v>
      </c>
      <c r="E61" s="38">
        <v>3.23</v>
      </c>
      <c r="F61" s="39">
        <f>F21</f>
        <v>2840.2</v>
      </c>
      <c r="G61" s="37">
        <f>D61</f>
        <v>110086.152</v>
      </c>
    </row>
    <row r="62" spans="1:7" s="20" customFormat="1" ht="45" customHeight="1" x14ac:dyDescent="0.3">
      <c r="A62" s="18">
        <v>1</v>
      </c>
      <c r="B62" s="22" t="s">
        <v>70</v>
      </c>
      <c r="C62" s="18" t="s">
        <v>23</v>
      </c>
      <c r="D62" s="37"/>
      <c r="E62" s="38"/>
      <c r="F62" s="39"/>
      <c r="G62" s="37"/>
    </row>
    <row r="63" spans="1:7" s="20" customFormat="1" ht="26.4" x14ac:dyDescent="0.3">
      <c r="A63" s="18">
        <v>2</v>
      </c>
      <c r="B63" s="22" t="s">
        <v>71</v>
      </c>
      <c r="C63" s="18" t="s">
        <v>58</v>
      </c>
      <c r="D63" s="37"/>
      <c r="E63" s="38"/>
      <c r="F63" s="39"/>
      <c r="G63" s="37"/>
    </row>
    <row r="64" spans="1:7" s="20" customFormat="1" ht="39.6" x14ac:dyDescent="0.3">
      <c r="A64" s="18">
        <v>3</v>
      </c>
      <c r="B64" s="22" t="s">
        <v>59</v>
      </c>
      <c r="C64" s="18" t="s">
        <v>58</v>
      </c>
      <c r="D64" s="37"/>
      <c r="E64" s="38"/>
      <c r="F64" s="39"/>
      <c r="G64" s="37"/>
    </row>
    <row r="65" spans="1:7" s="20" customFormat="1" ht="21.75" customHeight="1" x14ac:dyDescent="0.3">
      <c r="A65" s="18">
        <v>4</v>
      </c>
      <c r="B65" s="22" t="s">
        <v>72</v>
      </c>
      <c r="C65" s="18" t="s">
        <v>23</v>
      </c>
      <c r="D65" s="37"/>
      <c r="E65" s="38"/>
      <c r="F65" s="39"/>
      <c r="G65" s="37"/>
    </row>
    <row r="66" spans="1:7" s="20" customFormat="1" ht="44.4" customHeight="1" x14ac:dyDescent="0.3">
      <c r="A66" s="18">
        <v>5</v>
      </c>
      <c r="B66" s="22" t="s">
        <v>73</v>
      </c>
      <c r="C66" s="18" t="s">
        <v>58</v>
      </c>
      <c r="D66" s="37"/>
      <c r="E66" s="38"/>
      <c r="F66" s="39"/>
      <c r="G66" s="37"/>
    </row>
    <row r="67" spans="1:7" s="20" customFormat="1" ht="14.4" customHeight="1" x14ac:dyDescent="0.3">
      <c r="A67" s="40" t="s">
        <v>74</v>
      </c>
      <c r="B67" s="40"/>
      <c r="C67" s="40"/>
      <c r="D67" s="37">
        <f>E67*F67*12</f>
        <v>56235.959999999992</v>
      </c>
      <c r="E67" s="38">
        <v>1.65</v>
      </c>
      <c r="F67" s="39">
        <f>F21</f>
        <v>2840.2</v>
      </c>
      <c r="G67" s="37">
        <f>D67</f>
        <v>56235.959999999992</v>
      </c>
    </row>
    <row r="68" spans="1:7" s="20" customFormat="1" ht="66" x14ac:dyDescent="0.3">
      <c r="A68" s="18">
        <v>1</v>
      </c>
      <c r="B68" s="22" t="s">
        <v>75</v>
      </c>
      <c r="C68" s="18" t="s">
        <v>23</v>
      </c>
      <c r="D68" s="41"/>
      <c r="E68" s="42"/>
      <c r="F68" s="43"/>
      <c r="G68" s="41"/>
    </row>
    <row r="69" spans="1:7" s="20" customFormat="1" ht="66" x14ac:dyDescent="0.3">
      <c r="A69" s="18">
        <v>2</v>
      </c>
      <c r="B69" s="22" t="s">
        <v>76</v>
      </c>
      <c r="C69" s="18" t="s">
        <v>58</v>
      </c>
      <c r="D69" s="41"/>
      <c r="E69" s="42"/>
      <c r="F69" s="43"/>
      <c r="G69" s="41"/>
    </row>
    <row r="70" spans="1:7" s="20" customFormat="1" ht="39.6" x14ac:dyDescent="0.3">
      <c r="A70" s="18">
        <v>3</v>
      </c>
      <c r="B70" s="22" t="s">
        <v>77</v>
      </c>
      <c r="C70" s="18" t="s">
        <v>58</v>
      </c>
      <c r="D70" s="41"/>
      <c r="E70" s="42"/>
      <c r="F70" s="43"/>
      <c r="G70" s="41"/>
    </row>
    <row r="71" spans="1:7" s="20" customFormat="1" ht="13.8" x14ac:dyDescent="0.3">
      <c r="A71" s="40" t="s">
        <v>78</v>
      </c>
      <c r="B71" s="40"/>
      <c r="C71" s="40"/>
      <c r="D71" s="40"/>
      <c r="E71" s="40"/>
      <c r="F71" s="21"/>
    </row>
    <row r="72" spans="1:7" s="20" customFormat="1" ht="66" x14ac:dyDescent="0.3">
      <c r="A72" s="18">
        <v>1</v>
      </c>
      <c r="B72" s="22" t="s">
        <v>79</v>
      </c>
      <c r="C72" s="18" t="s">
        <v>63</v>
      </c>
      <c r="D72" s="37">
        <f>E72*F72*12</f>
        <v>108041.20799999998</v>
      </c>
      <c r="E72" s="38">
        <v>3.17</v>
      </c>
      <c r="F72" s="39">
        <f>F21</f>
        <v>2840.2</v>
      </c>
      <c r="G72" s="37">
        <f>D72</f>
        <v>108041.20799999998</v>
      </c>
    </row>
    <row r="73" spans="1:7" s="20" customFormat="1" ht="26.4" x14ac:dyDescent="0.3">
      <c r="A73" s="18">
        <v>2</v>
      </c>
      <c r="B73" s="22" t="s">
        <v>80</v>
      </c>
      <c r="C73" s="28" t="s">
        <v>81</v>
      </c>
      <c r="D73" s="37"/>
      <c r="E73" s="38"/>
      <c r="F73" s="39"/>
      <c r="G73" s="37"/>
    </row>
    <row r="74" spans="1:7" s="20" customFormat="1" ht="15" customHeight="1" x14ac:dyDescent="0.3">
      <c r="A74" s="40" t="s">
        <v>82</v>
      </c>
      <c r="B74" s="40"/>
      <c r="C74" s="40"/>
      <c r="D74" s="40"/>
      <c r="E74" s="40"/>
      <c r="F74" s="21"/>
    </row>
    <row r="75" spans="1:7" s="20" customFormat="1" ht="78.75" customHeight="1" x14ac:dyDescent="0.3">
      <c r="A75" s="18">
        <v>1</v>
      </c>
      <c r="B75" s="22" t="s">
        <v>83</v>
      </c>
      <c r="C75" s="28" t="s">
        <v>84</v>
      </c>
      <c r="D75" s="37">
        <f>E75*F75*12</f>
        <v>148258.44</v>
      </c>
      <c r="E75" s="38">
        <v>4.3499999999999996</v>
      </c>
      <c r="F75" s="39">
        <f>F21</f>
        <v>2840.2</v>
      </c>
      <c r="G75" s="37">
        <f>D75</f>
        <v>148258.44</v>
      </c>
    </row>
    <row r="76" spans="1:7" s="20" customFormat="1" ht="70.5" customHeight="1" x14ac:dyDescent="0.3">
      <c r="A76" s="18">
        <v>2</v>
      </c>
      <c r="B76" s="22" t="s">
        <v>85</v>
      </c>
      <c r="C76" s="28" t="s">
        <v>84</v>
      </c>
      <c r="D76" s="37"/>
      <c r="E76" s="38"/>
      <c r="F76" s="39"/>
      <c r="G76" s="37"/>
    </row>
    <row r="77" spans="1:7" s="20" customFormat="1" ht="67.5" customHeight="1" x14ac:dyDescent="0.3">
      <c r="A77" s="44">
        <v>3</v>
      </c>
      <c r="B77" s="22" t="s">
        <v>86</v>
      </c>
      <c r="C77" s="44" t="s">
        <v>87</v>
      </c>
      <c r="D77" s="37"/>
      <c r="E77" s="38"/>
      <c r="F77" s="39"/>
      <c r="G77" s="37"/>
    </row>
    <row r="78" spans="1:7" s="20" customFormat="1" ht="30.75" customHeight="1" x14ac:dyDescent="0.3">
      <c r="A78" s="44"/>
      <c r="B78" s="22" t="s">
        <v>88</v>
      </c>
      <c r="C78" s="44"/>
      <c r="D78" s="37"/>
      <c r="E78" s="38"/>
      <c r="F78" s="39"/>
      <c r="G78" s="37"/>
    </row>
    <row r="79" spans="1:7" s="20" customFormat="1" ht="15" customHeight="1" x14ac:dyDescent="0.3">
      <c r="A79" s="44"/>
      <c r="B79" s="45" t="s">
        <v>89</v>
      </c>
      <c r="C79" s="44"/>
      <c r="D79" s="37"/>
      <c r="E79" s="38"/>
      <c r="F79" s="39"/>
      <c r="G79" s="37"/>
    </row>
    <row r="80" spans="1:7" s="20" customFormat="1" ht="69.75" customHeight="1" x14ac:dyDescent="0.3">
      <c r="A80" s="44"/>
      <c r="B80" s="45"/>
      <c r="C80" s="44"/>
      <c r="D80" s="37"/>
      <c r="E80" s="38"/>
      <c r="F80" s="39"/>
      <c r="G80" s="37"/>
    </row>
    <row r="81" spans="1:7" s="20" customFormat="1" ht="70.2" customHeight="1" x14ac:dyDescent="0.3">
      <c r="A81" s="44"/>
      <c r="B81" s="22" t="s">
        <v>90</v>
      </c>
      <c r="C81" s="44"/>
      <c r="D81" s="37"/>
      <c r="E81" s="38"/>
      <c r="F81" s="39"/>
      <c r="G81" s="37"/>
    </row>
    <row r="82" spans="1:7" s="20" customFormat="1" ht="54.75" customHeight="1" x14ac:dyDescent="0.3">
      <c r="A82" s="44"/>
      <c r="B82" s="22" t="s">
        <v>91</v>
      </c>
      <c r="C82" s="44"/>
      <c r="D82" s="37"/>
      <c r="E82" s="38"/>
      <c r="F82" s="39"/>
      <c r="G82" s="37"/>
    </row>
    <row r="83" spans="1:7" s="20" customFormat="1" ht="80.25" customHeight="1" x14ac:dyDescent="0.3">
      <c r="A83" s="18">
        <v>4</v>
      </c>
      <c r="B83" s="22" t="s">
        <v>92</v>
      </c>
      <c r="C83" s="28" t="s">
        <v>93</v>
      </c>
      <c r="D83" s="37"/>
      <c r="E83" s="38"/>
      <c r="F83" s="39"/>
      <c r="G83" s="37"/>
    </row>
    <row r="84" spans="1:7" s="20" customFormat="1" ht="43.2" customHeight="1" x14ac:dyDescent="0.3">
      <c r="A84" s="18">
        <v>5</v>
      </c>
      <c r="B84" s="22" t="s">
        <v>94</v>
      </c>
      <c r="C84" s="18" t="s">
        <v>95</v>
      </c>
      <c r="D84" s="37"/>
      <c r="E84" s="38"/>
      <c r="F84" s="39"/>
      <c r="G84" s="37"/>
    </row>
    <row r="85" spans="1:7" s="20" customFormat="1" ht="71.25" customHeight="1" x14ac:dyDescent="0.3">
      <c r="A85" s="18">
        <v>6</v>
      </c>
      <c r="B85" s="22" t="s">
        <v>96</v>
      </c>
      <c r="C85" s="18" t="s">
        <v>97</v>
      </c>
      <c r="D85" s="37"/>
      <c r="E85" s="38"/>
      <c r="F85" s="39"/>
      <c r="G85" s="37"/>
    </row>
    <row r="86" spans="1:7" s="20" customFormat="1" ht="53.25" customHeight="1" x14ac:dyDescent="0.3">
      <c r="A86" s="18">
        <v>7</v>
      </c>
      <c r="B86" s="22" t="s">
        <v>98</v>
      </c>
      <c r="C86" s="18" t="s">
        <v>99</v>
      </c>
      <c r="D86" s="37"/>
      <c r="E86" s="38"/>
      <c r="F86" s="39"/>
      <c r="G86" s="37"/>
    </row>
    <row r="87" spans="1:7" s="20" customFormat="1" ht="81" customHeight="1" x14ac:dyDescent="0.3">
      <c r="A87" s="18">
        <v>8</v>
      </c>
      <c r="B87" s="22" t="s">
        <v>100</v>
      </c>
      <c r="C87" s="18" t="s">
        <v>101</v>
      </c>
      <c r="D87" s="37"/>
      <c r="E87" s="38"/>
      <c r="F87" s="39"/>
      <c r="G87" s="37"/>
    </row>
    <row r="88" spans="1:7" s="20" customFormat="1" ht="113.4" customHeight="1" x14ac:dyDescent="0.3">
      <c r="A88" s="18">
        <v>9</v>
      </c>
      <c r="B88" s="22" t="s">
        <v>102</v>
      </c>
      <c r="C88" s="18" t="s">
        <v>103</v>
      </c>
      <c r="D88" s="37"/>
      <c r="E88" s="38"/>
      <c r="F88" s="39"/>
      <c r="G88" s="37"/>
    </row>
    <row r="89" spans="1:7" s="20" customFormat="1" ht="57" customHeight="1" x14ac:dyDescent="0.3">
      <c r="A89" s="18">
        <v>10</v>
      </c>
      <c r="B89" s="22" t="s">
        <v>104</v>
      </c>
      <c r="C89" s="18" t="s">
        <v>105</v>
      </c>
      <c r="D89" s="37"/>
      <c r="E89" s="38"/>
      <c r="F89" s="39"/>
      <c r="G89" s="37"/>
    </row>
    <row r="90" spans="1:7" s="20" customFormat="1" ht="28.8" customHeight="1" x14ac:dyDescent="0.3">
      <c r="A90" s="18">
        <v>11</v>
      </c>
      <c r="B90" s="22" t="s">
        <v>106</v>
      </c>
      <c r="C90" s="18" t="s">
        <v>107</v>
      </c>
      <c r="D90" s="37"/>
      <c r="E90" s="38"/>
      <c r="F90" s="39"/>
      <c r="G90" s="37"/>
    </row>
    <row r="91" spans="1:7" s="20" customFormat="1" ht="42" customHeight="1" x14ac:dyDescent="0.3">
      <c r="A91" s="18">
        <v>12</v>
      </c>
      <c r="B91" s="22" t="s">
        <v>108</v>
      </c>
      <c r="C91" s="18" t="s">
        <v>109</v>
      </c>
      <c r="D91" s="37"/>
      <c r="E91" s="38"/>
      <c r="F91" s="39"/>
      <c r="G91" s="37"/>
    </row>
    <row r="92" spans="1:7" s="20" customFormat="1" ht="103.5" customHeight="1" x14ac:dyDescent="0.3">
      <c r="A92" s="18">
        <v>13</v>
      </c>
      <c r="B92" s="22" t="s">
        <v>110</v>
      </c>
      <c r="C92" s="18" t="s">
        <v>111</v>
      </c>
      <c r="D92" s="37"/>
      <c r="E92" s="38"/>
      <c r="F92" s="39"/>
      <c r="G92" s="37"/>
    </row>
    <row r="93" spans="1:7" s="20" customFormat="1" ht="54" customHeight="1" x14ac:dyDescent="0.3">
      <c r="A93" s="18">
        <v>14</v>
      </c>
      <c r="B93" s="22" t="s">
        <v>112</v>
      </c>
      <c r="C93" s="18" t="s">
        <v>113</v>
      </c>
      <c r="D93" s="26">
        <f>E93*F93*12</f>
        <v>1363.2959999999998</v>
      </c>
      <c r="E93" s="19">
        <v>0.04</v>
      </c>
      <c r="F93" s="27">
        <f>F21</f>
        <v>2840.2</v>
      </c>
      <c r="G93" s="26">
        <f>D93</f>
        <v>1363.2959999999998</v>
      </c>
    </row>
    <row r="94" spans="1:7" s="20" customFormat="1" ht="13.8" x14ac:dyDescent="0.3">
      <c r="A94" s="40" t="s">
        <v>114</v>
      </c>
      <c r="B94" s="40"/>
      <c r="C94" s="40"/>
      <c r="D94" s="40"/>
      <c r="E94" s="40"/>
      <c r="F94" s="21"/>
    </row>
    <row r="95" spans="1:7" s="20" customFormat="1" ht="17.399999999999999" customHeight="1" x14ac:dyDescent="0.3">
      <c r="A95" s="18">
        <v>1</v>
      </c>
      <c r="B95" s="22" t="s">
        <v>115</v>
      </c>
      <c r="C95" s="44" t="s">
        <v>116</v>
      </c>
      <c r="D95" s="37">
        <f>E95*F95*12</f>
        <v>136329.59999999998</v>
      </c>
      <c r="E95" s="46">
        <v>4</v>
      </c>
      <c r="F95" s="47">
        <f>F21</f>
        <v>2840.2</v>
      </c>
      <c r="G95" s="37">
        <f>D95</f>
        <v>136329.59999999998</v>
      </c>
    </row>
    <row r="96" spans="1:7" s="20" customFormat="1" ht="17.399999999999999" hidden="1" customHeight="1" x14ac:dyDescent="0.3">
      <c r="A96" s="18">
        <v>2</v>
      </c>
      <c r="B96" s="22"/>
      <c r="C96" s="44"/>
      <c r="D96" s="37"/>
      <c r="E96" s="46"/>
      <c r="F96" s="47"/>
      <c r="G96" s="37"/>
    </row>
    <row r="97" spans="1:7" s="20" customFormat="1" ht="17.399999999999999" hidden="1" customHeight="1" x14ac:dyDescent="0.3">
      <c r="A97" s="18">
        <v>3</v>
      </c>
      <c r="B97" s="22"/>
      <c r="C97" s="44"/>
      <c r="D97" s="37"/>
      <c r="E97" s="46"/>
      <c r="F97" s="47"/>
      <c r="G97" s="37"/>
    </row>
    <row r="98" spans="1:7" s="20" customFormat="1" ht="20.399999999999999" hidden="1" customHeight="1" x14ac:dyDescent="0.3">
      <c r="A98" s="48" t="s">
        <v>117</v>
      </c>
      <c r="B98" s="48"/>
      <c r="C98" s="48"/>
      <c r="D98" s="29"/>
      <c r="E98" s="30">
        <f>E21+E26+E28+E31+E33+E47+E53+E59+E61+E67+E72+E75+E93+E95</f>
        <v>27.22</v>
      </c>
      <c r="F98" s="21"/>
    </row>
    <row r="99" spans="1:7" s="20" customFormat="1" ht="20.399999999999999" customHeight="1" x14ac:dyDescent="0.3">
      <c r="A99" s="48" t="s">
        <v>118</v>
      </c>
      <c r="B99" s="48"/>
      <c r="C99" s="48"/>
      <c r="D99" s="29">
        <f>D21+D26+D28+D31+D33+D47+D53+D59+D61+D67+D72+D75+D93+D95</f>
        <v>927722.92799999984</v>
      </c>
      <c r="E99" s="24"/>
      <c r="F99" s="31">
        <f>E98*2840.2*12</f>
        <v>927722.92799999984</v>
      </c>
      <c r="G99" s="29">
        <f>G21+G26+G28+G31+G33+G47+G53+G59+G61+G67+G72+G75+G93+G95</f>
        <v>927722.92799999984</v>
      </c>
    </row>
  </sheetData>
  <mergeCells count="68">
    <mergeCell ref="A98:C98"/>
    <mergeCell ref="A99:C99"/>
    <mergeCell ref="G21:G25"/>
    <mergeCell ref="G28:G30"/>
    <mergeCell ref="G33:G45"/>
    <mergeCell ref="G47:G52"/>
    <mergeCell ref="G53:G58"/>
    <mergeCell ref="G59:G60"/>
    <mergeCell ref="G61:G66"/>
    <mergeCell ref="G67:G70"/>
    <mergeCell ref="G72:G73"/>
    <mergeCell ref="G75:G92"/>
    <mergeCell ref="G95:G97"/>
    <mergeCell ref="A94:E94"/>
    <mergeCell ref="C95:C97"/>
    <mergeCell ref="D95:D97"/>
    <mergeCell ref="E95:E97"/>
    <mergeCell ref="F95:F97"/>
    <mergeCell ref="D75:D92"/>
    <mergeCell ref="E75:E92"/>
    <mergeCell ref="F75:F92"/>
    <mergeCell ref="A77:A82"/>
    <mergeCell ref="C77:C82"/>
    <mergeCell ref="B79:B80"/>
    <mergeCell ref="A71:E71"/>
    <mergeCell ref="D72:D73"/>
    <mergeCell ref="E72:E73"/>
    <mergeCell ref="F72:F73"/>
    <mergeCell ref="A74:E74"/>
    <mergeCell ref="A61:C61"/>
    <mergeCell ref="D61:D66"/>
    <mergeCell ref="E61:E66"/>
    <mergeCell ref="F61:F66"/>
    <mergeCell ref="A67:C67"/>
    <mergeCell ref="D67:D70"/>
    <mergeCell ref="E67:E70"/>
    <mergeCell ref="F67:F70"/>
    <mergeCell ref="A53:C53"/>
    <mergeCell ref="D53:D58"/>
    <mergeCell ref="E53:E58"/>
    <mergeCell ref="F53:F58"/>
    <mergeCell ref="A59:C59"/>
    <mergeCell ref="D59:D60"/>
    <mergeCell ref="E59:E60"/>
    <mergeCell ref="F59:F60"/>
    <mergeCell ref="A46:E46"/>
    <mergeCell ref="A47:C47"/>
    <mergeCell ref="D47:D52"/>
    <mergeCell ref="E47:E52"/>
    <mergeCell ref="F47:F52"/>
    <mergeCell ref="A32:E32"/>
    <mergeCell ref="A33:C33"/>
    <mergeCell ref="D33:D45"/>
    <mergeCell ref="E33:E45"/>
    <mergeCell ref="F33:F45"/>
    <mergeCell ref="A39:C39"/>
    <mergeCell ref="D21:D25"/>
    <mergeCell ref="E21:E25"/>
    <mergeCell ref="F21:F25"/>
    <mergeCell ref="A27:E27"/>
    <mergeCell ref="D28:D30"/>
    <mergeCell ref="E28:E30"/>
    <mergeCell ref="F28:F30"/>
    <mergeCell ref="A4:E4"/>
    <mergeCell ref="A5:E5"/>
    <mergeCell ref="A6:E6"/>
    <mergeCell ref="B8:C10"/>
    <mergeCell ref="A20:E20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9</vt:lpstr>
      <vt:lpstr>'Южный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2018-12-12T05:07:50Z</dcterms:created>
  <dcterms:modified xsi:type="dcterms:W3CDTF">2024-02-13T06:24:42Z</dcterms:modified>
</cp:coreProperties>
</file>