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Низменная 37 А" sheetId="1" r:id="rId1"/>
  </sheets>
  <definedNames>
    <definedName name="_xlnm.Print_Area" localSheetId="0">'Низменная 37 А'!$A$1:$G$99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G96" i="1" l="1"/>
  <c r="G98" i="1" l="1"/>
  <c r="F19" i="1" l="1"/>
  <c r="F56" i="1" s="1"/>
  <c r="D56" i="1" s="1"/>
  <c r="G56" i="1" s="1"/>
  <c r="E92" i="1"/>
  <c r="F69" i="1" l="1"/>
  <c r="D69" i="1" s="1"/>
  <c r="G69" i="1" s="1"/>
  <c r="F58" i="1"/>
  <c r="D58" i="1" s="1"/>
  <c r="G58" i="1" s="1"/>
  <c r="F26" i="1"/>
  <c r="D26" i="1" s="1"/>
  <c r="G26" i="1" s="1"/>
  <c r="F29" i="1"/>
  <c r="D29" i="1" s="1"/>
  <c r="G29" i="1" s="1"/>
  <c r="F72" i="1"/>
  <c r="D72" i="1" s="1"/>
  <c r="G72" i="1" s="1"/>
  <c r="F24" i="1"/>
  <c r="D24" i="1" s="1"/>
  <c r="G24" i="1" s="1"/>
  <c r="F64" i="1"/>
  <c r="D64" i="1" s="1"/>
  <c r="G64" i="1" s="1"/>
  <c r="F31" i="1"/>
  <c r="D31" i="1" s="1"/>
  <c r="G31" i="1" s="1"/>
  <c r="F45" i="1"/>
  <c r="D45" i="1" s="1"/>
  <c r="G45" i="1" s="1"/>
  <c r="F89" i="1"/>
  <c r="D89" i="1" s="1"/>
  <c r="G89" i="1" s="1"/>
  <c r="F50" i="1"/>
  <c r="D50" i="1" s="1"/>
  <c r="G50" i="1" s="1"/>
  <c r="F91" i="1"/>
  <c r="D91" i="1" s="1"/>
  <c r="G91" i="1" s="1"/>
  <c r="D19" i="1"/>
  <c r="G19" i="1" s="1"/>
  <c r="G93" i="1" l="1"/>
  <c r="D93" i="1"/>
</calcChain>
</file>

<file path=xl/sharedStrings.xml><?xml version="1.0" encoding="utf-8"?>
<sst xmlns="http://schemas.openxmlformats.org/spreadsheetml/2006/main" count="161" uniqueCount="129">
  <si>
    <t>1 категория</t>
  </si>
  <si>
    <t>Год постройки</t>
  </si>
  <si>
    <t>2020-2022</t>
  </si>
  <si>
    <t>Площадь лестничных клеток, тамбуров, кв.м.</t>
  </si>
  <si>
    <t>Общая площадь жилых помещений  МКД,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</si>
  <si>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</si>
  <si>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</si>
  <si>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37 А по ул. Низменная города Белогорск </t>
  </si>
  <si>
    <t xml:space="preserve"> за период с 01 января по 31 декабря 2023 года</t>
  </si>
  <si>
    <t>Планируемый срок капитального ремонта в соответствии с региональной программой</t>
  </si>
  <si>
    <t>2035-2037</t>
  </si>
  <si>
    <t>2041-2043</t>
  </si>
  <si>
    <t>крыша</t>
  </si>
  <si>
    <t>ВДИС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</si>
  <si>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</si>
  <si>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</si>
  <si>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</si>
  <si>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</si>
  <si>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</si>
  <si>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</si>
  <si>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</si>
  <si>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</si>
  <si>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</si>
  <si>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</si>
  <si>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</si>
  <si>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</si>
  <si>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</si>
  <si>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</si>
  <si>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</si>
  <si>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</si>
  <si>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</si>
  <si>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</si>
  <si>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</si>
  <si>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</si>
  <si>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</si>
  <si>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</si>
  <si>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</si>
  <si>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</si>
  <si>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</si>
  <si>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</si>
  <si>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</si>
  <si>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</si>
  <si>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</si>
  <si>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</si>
  <si>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</si>
  <si>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</si>
  <si>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</si>
  <si>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</si>
  <si>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</si>
  <si>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</si>
  <si>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</si>
  <si>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</si>
  <si>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</si>
  <si>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</si>
  <si>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</si>
  <si>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</si>
  <si>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</si>
  <si>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</si>
  <si>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</si>
  <si>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</si>
  <si>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</si>
  <si>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</si>
  <si>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</si>
  <si>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</si>
  <si>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</si>
  <si>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</si>
  <si>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</si>
  <si>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</si>
  <si>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</si>
  <si>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</si>
  <si>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</si>
  <si>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</si>
  <si>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</si>
  <si>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</si>
  <si>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</si>
  <si>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</si>
  <si>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</si>
  <si>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</si>
  <si>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</si>
  <si>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</si>
  <si>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</si>
  <si>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</si>
  <si>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</si>
  <si>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</si>
  <si>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</si>
  <si>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</si>
  <si>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</si>
  <si>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</si>
  <si>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</si>
  <si>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</si>
  <si>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</si>
  <si>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</si>
  <si>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</si>
  <si>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</si>
  <si>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</si>
  <si>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</si>
  <si>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</si>
  <si>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</si>
  <si>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</si>
  <si>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</si>
  <si>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</si>
  <si>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</si>
  <si>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</si>
  <si>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</si>
  <si>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</si>
  <si>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</si>
  <si>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</si>
  <si>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</si>
  <si>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</si>
  <si>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</si>
  <si>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</si>
  <si>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</si>
  <si>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</si>
  <si>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</si>
  <si>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</si>
  <si>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r>
      <t>Установка окон ПВХ с откосами</t>
    </r>
    <r>
      <rPr>
        <sz val="10"/>
        <rFont val="Times New Roman"/>
        <family val="1"/>
        <charset val="204"/>
      </rPr>
      <t>- 4 шт.</t>
    </r>
  </si>
  <si>
    <t>май-октябрь</t>
  </si>
  <si>
    <t>Всего в месяц руб. за 1 кв.м.</t>
  </si>
  <si>
    <t>Всего руб. за 1294,7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</si>
  <si>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</si>
  <si>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</si>
  <si>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</si>
  <si>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Прочистка фановой трубы</t>
  </si>
  <si>
    <t>Итого</t>
  </si>
  <si>
    <t>Ремонт мягкой кровли над квартирами № 25,№ 26,№ 27-40 м2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</si>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</sst>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0" xfId="0" applyFont="1" applyBorder="1"/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M98"/>
  <sheetViews>
    <sheetView tabSelected="1" view="pageBreakPreview" zoomScaleNormal="100" zoomScaleSheetLayoutView="100" workbookViewId="0">
      <selection activeCell="H10" sqref="H10"/>
    </sheetView>
  </sheetViews>
  <sheetFormatPr defaultRowHeight="13.2" x14ac:dyDescent="0.25"/>
  <cols>
    <col min="1" max="1" width="6" style="8" customWidth="1"/>
    <col min="2" max="2" width="45.33203125" style="8" customWidth="1"/>
    <col min="3" max="3" width="18" style="8" customWidth="1"/>
    <col min="4" max="4" width="13.6640625" style="9" customWidth="1"/>
    <col min="5" max="5" width="8.109375" style="9" hidden="1" customWidth="1"/>
    <col min="6" max="6" width="10.77734375" style="8" hidden="1" customWidth="1"/>
    <col min="7" max="7" width="12.33203125" style="8" customWidth="1"/>
    <col min="8" max="16384" width="8.88671875" style="8"/>
  </cols>
  <sheetData>
    <row r="1" spans="1:7" ht="19.8" customHeight="1" x14ac:dyDescent="0.25">
      <c r="D1" s="9" t="s">
        <v>0</v>
      </c>
    </row>
    <row r="2" spans="1:7" x14ac:dyDescent="0.25">
      <c r="A2" s="37" t="s">
        <v>6</v>
      </c>
      <c r="B2" s="37"/>
      <c r="C2" s="37"/>
      <c r="D2" s="37"/>
      <c r="E2" s="37"/>
    </row>
    <row r="3" spans="1:7" x14ac:dyDescent="0.25">
      <c r="A3" s="38" t="s">
        <v>7</v>
      </c>
      <c r="B3" s="38"/>
      <c r="C3" s="38"/>
      <c r="D3" s="38"/>
      <c r="E3" s="38"/>
    </row>
    <row r="4" spans="1:7" x14ac:dyDescent="0.25">
      <c r="A4" s="38" t="s">
        <v>8</v>
      </c>
      <c r="B4" s="38"/>
      <c r="C4" s="38"/>
      <c r="D4" s="38"/>
      <c r="E4" s="38"/>
    </row>
    <row r="5" spans="1:7" ht="24.6" customHeight="1" x14ac:dyDescent="0.25">
      <c r="A5" s="1"/>
      <c r="B5" s="1"/>
      <c r="C5" s="2" t="s">
        <v>1</v>
      </c>
      <c r="D5" s="3">
        <v>1980</v>
      </c>
      <c r="E5" s="5"/>
    </row>
    <row r="6" spans="1:7" ht="14.4" customHeight="1" x14ac:dyDescent="0.25">
      <c r="B6" s="39" t="s">
        <v>9</v>
      </c>
      <c r="C6" s="39"/>
      <c r="D6" s="4" t="s">
        <v>2</v>
      </c>
      <c r="E6" s="6"/>
      <c r="G6" s="8" t="s">
        <v>12</v>
      </c>
    </row>
    <row r="7" spans="1:7" ht="16.8" customHeight="1" x14ac:dyDescent="0.25">
      <c r="B7" s="39"/>
      <c r="C7" s="39"/>
      <c r="D7" s="4" t="s">
        <v>10</v>
      </c>
      <c r="E7" s="6"/>
      <c r="G7" s="8" t="s">
        <v>13</v>
      </c>
    </row>
    <row r="8" spans="1:7" ht="28.8" customHeight="1" x14ac:dyDescent="0.25">
      <c r="B8" s="39"/>
      <c r="C8" s="39"/>
      <c r="D8" s="4" t="s">
        <v>11</v>
      </c>
      <c r="E8" s="6"/>
      <c r="G8" s="11" t="s">
        <v>14</v>
      </c>
    </row>
    <row r="9" spans="1:7" x14ac:dyDescent="0.25">
      <c r="A9" s="1"/>
      <c r="B9" s="1"/>
      <c r="C9" s="2" t="s">
        <v>125</v>
      </c>
      <c r="D9" s="7">
        <v>3</v>
      </c>
      <c r="E9" s="5"/>
    </row>
    <row r="10" spans="1:7" x14ac:dyDescent="0.25">
      <c r="A10" s="1"/>
      <c r="B10" s="1"/>
      <c r="C10" s="2" t="s">
        <v>126</v>
      </c>
      <c r="D10" s="7">
        <v>3</v>
      </c>
      <c r="E10" s="5"/>
    </row>
    <row r="11" spans="1:7" x14ac:dyDescent="0.25">
      <c r="A11" s="1"/>
      <c r="B11" s="1"/>
      <c r="C11" s="2" t="s">
        <v>127</v>
      </c>
      <c r="D11" s="7">
        <v>27</v>
      </c>
      <c r="E11" s="5"/>
    </row>
    <row r="12" spans="1:7" x14ac:dyDescent="0.25">
      <c r="A12" s="1"/>
      <c r="B12" s="1"/>
      <c r="C12" s="2" t="s">
        <v>4</v>
      </c>
      <c r="D12" s="10">
        <v>1295.0999999999999</v>
      </c>
      <c r="E12" s="5"/>
    </row>
    <row r="13" spans="1:7" x14ac:dyDescent="0.25">
      <c r="A13" s="1"/>
      <c r="B13" s="1"/>
      <c r="C13" s="2" t="s">
        <v>3</v>
      </c>
      <c r="D13" s="4">
        <v>131.4</v>
      </c>
      <c r="E13" s="5"/>
    </row>
    <row r="14" spans="1:7" x14ac:dyDescent="0.25">
      <c r="A14" s="1"/>
      <c r="B14" s="1"/>
      <c r="C14" s="2" t="s">
        <v>5</v>
      </c>
      <c r="D14" s="4">
        <v>443.5</v>
      </c>
      <c r="E14" s="5"/>
    </row>
    <row r="15" spans="1:7" x14ac:dyDescent="0.25">
      <c r="A15" s="1"/>
      <c r="B15" s="1"/>
      <c r="C15" s="2" t="s">
        <v>128</v>
      </c>
      <c r="D15" s="7">
        <v>4707</v>
      </c>
      <c r="E15" s="5"/>
    </row>
    <row r="16" spans="1:7" ht="13.8" customHeight="1" x14ac:dyDescent="0.25"/>
    <row r="17" spans="1:13" s="14" customFormat="1" ht="75" customHeight="1" x14ac:dyDescent="0.3">
      <c r="A17" s="12" t="s">
        <v>15</v>
      </c>
      <c r="B17" s="12" t="s">
        <v>16</v>
      </c>
      <c r="C17" s="12" t="s">
        <v>17</v>
      </c>
      <c r="D17" s="12" t="s">
        <v>119</v>
      </c>
      <c r="E17" s="12" t="s">
        <v>18</v>
      </c>
      <c r="F17" s="15"/>
      <c r="G17" s="12" t="s">
        <v>120</v>
      </c>
      <c r="K17" s="29"/>
      <c r="L17" s="8"/>
      <c r="M17" s="28"/>
    </row>
    <row r="18" spans="1:13" s="14" customFormat="1" ht="14.4" customHeight="1" x14ac:dyDescent="0.3">
      <c r="A18" s="40" t="s">
        <v>19</v>
      </c>
      <c r="B18" s="40"/>
      <c r="C18" s="40"/>
      <c r="D18" s="40"/>
      <c r="E18" s="40"/>
      <c r="F18" s="15"/>
    </row>
    <row r="19" spans="1:13" s="14" customFormat="1" ht="92.4" x14ac:dyDescent="0.3">
      <c r="A19" s="12">
        <v>1</v>
      </c>
      <c r="B19" s="16" t="s">
        <v>20</v>
      </c>
      <c r="C19" s="12" t="s">
        <v>21</v>
      </c>
      <c r="D19" s="41">
        <f>E19*F19*12</f>
        <v>50508.899999999994</v>
      </c>
      <c r="E19" s="42">
        <v>3.25</v>
      </c>
      <c r="F19" s="43">
        <f>D12</f>
        <v>1295.0999999999999</v>
      </c>
      <c r="G19" s="41">
        <f>D19</f>
        <v>50508.899999999994</v>
      </c>
    </row>
    <row r="20" spans="1:13" s="14" customFormat="1" ht="39.6" x14ac:dyDescent="0.3">
      <c r="A20" s="12">
        <v>2</v>
      </c>
      <c r="B20" s="16" t="s">
        <v>22</v>
      </c>
      <c r="C20" s="12" t="s">
        <v>23</v>
      </c>
      <c r="D20" s="41"/>
      <c r="E20" s="42"/>
      <c r="F20" s="44"/>
      <c r="G20" s="41"/>
    </row>
    <row r="21" spans="1:13" s="14" customFormat="1" ht="26.4" x14ac:dyDescent="0.3">
      <c r="A21" s="12">
        <v>3</v>
      </c>
      <c r="B21" s="16" t="s">
        <v>24</v>
      </c>
      <c r="C21" s="12" t="s">
        <v>25</v>
      </c>
      <c r="D21" s="41"/>
      <c r="E21" s="42"/>
      <c r="F21" s="44"/>
      <c r="G21" s="41"/>
    </row>
    <row r="22" spans="1:13" s="14" customFormat="1" ht="39.6" x14ac:dyDescent="0.3">
      <c r="A22" s="12">
        <v>4</v>
      </c>
      <c r="B22" s="16" t="s">
        <v>26</v>
      </c>
      <c r="C22" s="12" t="s">
        <v>23</v>
      </c>
      <c r="D22" s="41"/>
      <c r="E22" s="42"/>
      <c r="F22" s="44"/>
      <c r="G22" s="41"/>
    </row>
    <row r="23" spans="1:13" s="14" customFormat="1" ht="52.8" x14ac:dyDescent="0.3">
      <c r="A23" s="12">
        <v>5</v>
      </c>
      <c r="B23" s="16" t="s">
        <v>27</v>
      </c>
      <c r="C23" s="12" t="s">
        <v>23</v>
      </c>
      <c r="D23" s="41"/>
      <c r="E23" s="42"/>
      <c r="F23" s="44"/>
      <c r="G23" s="41"/>
    </row>
    <row r="24" spans="1:13" s="14" customFormat="1" ht="26.4" x14ac:dyDescent="0.3">
      <c r="A24" s="12">
        <v>6</v>
      </c>
      <c r="B24" s="16" t="s">
        <v>28</v>
      </c>
      <c r="C24" s="17"/>
      <c r="D24" s="18">
        <f>E24*F24*12</f>
        <v>1554.12</v>
      </c>
      <c r="E24" s="19">
        <v>0.1</v>
      </c>
      <c r="F24" s="20">
        <f>F19</f>
        <v>1295.0999999999999</v>
      </c>
      <c r="G24" s="18">
        <f>D24</f>
        <v>1554.12</v>
      </c>
    </row>
    <row r="25" spans="1:13" s="14" customFormat="1" ht="14.4" customHeight="1" x14ac:dyDescent="0.3">
      <c r="A25" s="40" t="s">
        <v>29</v>
      </c>
      <c r="B25" s="40"/>
      <c r="C25" s="40"/>
      <c r="D25" s="40"/>
      <c r="E25" s="40"/>
      <c r="F25" s="15"/>
    </row>
    <row r="26" spans="1:13" s="14" customFormat="1" ht="26.4" x14ac:dyDescent="0.3">
      <c r="A26" s="12">
        <v>1</v>
      </c>
      <c r="B26" s="16" t="s">
        <v>30</v>
      </c>
      <c r="C26" s="12" t="s">
        <v>31</v>
      </c>
      <c r="D26" s="41">
        <f>E26*F26*12</f>
        <v>24088.86</v>
      </c>
      <c r="E26" s="42">
        <v>1.55</v>
      </c>
      <c r="F26" s="44">
        <f>F19</f>
        <v>1295.0999999999999</v>
      </c>
      <c r="G26" s="41">
        <f>D26</f>
        <v>24088.86</v>
      </c>
    </row>
    <row r="27" spans="1:13" s="14" customFormat="1" ht="26.4" x14ac:dyDescent="0.3">
      <c r="A27" s="12">
        <v>2</v>
      </c>
      <c r="B27" s="16" t="s">
        <v>32</v>
      </c>
      <c r="C27" s="12" t="s">
        <v>33</v>
      </c>
      <c r="D27" s="41"/>
      <c r="E27" s="42"/>
      <c r="F27" s="44"/>
      <c r="G27" s="41"/>
    </row>
    <row r="28" spans="1:13" s="14" customFormat="1" ht="69" customHeight="1" x14ac:dyDescent="0.3">
      <c r="A28" s="12">
        <v>3</v>
      </c>
      <c r="B28" s="16" t="s">
        <v>34</v>
      </c>
      <c r="C28" s="12" t="s">
        <v>33</v>
      </c>
      <c r="D28" s="41"/>
      <c r="E28" s="42"/>
      <c r="F28" s="44"/>
      <c r="G28" s="41"/>
    </row>
    <row r="29" spans="1:13" s="14" customFormat="1" ht="26.4" x14ac:dyDescent="0.3">
      <c r="A29" s="12">
        <v>4</v>
      </c>
      <c r="B29" s="16" t="s">
        <v>35</v>
      </c>
      <c r="C29" s="12" t="s">
        <v>23</v>
      </c>
      <c r="D29" s="13">
        <f>E29*F29*12</f>
        <v>3263.6519999999991</v>
      </c>
      <c r="E29" s="12">
        <v>0.21</v>
      </c>
      <c r="F29" s="21">
        <f>F19</f>
        <v>1295.0999999999999</v>
      </c>
      <c r="G29" s="13">
        <f>D29</f>
        <v>3263.6519999999991</v>
      </c>
    </row>
    <row r="30" spans="1:13" s="14" customFormat="1" ht="14.4" customHeight="1" x14ac:dyDescent="0.3">
      <c r="A30" s="40" t="s">
        <v>36</v>
      </c>
      <c r="B30" s="40"/>
      <c r="C30" s="40"/>
      <c r="D30" s="40"/>
      <c r="E30" s="40"/>
      <c r="F30" s="15"/>
    </row>
    <row r="31" spans="1:13" s="14" customFormat="1" ht="14.4" customHeight="1" x14ac:dyDescent="0.3">
      <c r="A31" s="45" t="s">
        <v>37</v>
      </c>
      <c r="B31" s="45"/>
      <c r="C31" s="45"/>
      <c r="D31" s="41">
        <f>E31*F31*12</f>
        <v>56880.792000000001</v>
      </c>
      <c r="E31" s="42">
        <v>3.66</v>
      </c>
      <c r="F31" s="44">
        <f>F19</f>
        <v>1295.0999999999999</v>
      </c>
      <c r="G31" s="41">
        <f>D31</f>
        <v>56880.792000000001</v>
      </c>
    </row>
    <row r="32" spans="1:13" s="14" customFormat="1" ht="13.8" x14ac:dyDescent="0.3">
      <c r="A32" s="12">
        <v>1</v>
      </c>
      <c r="B32" s="16" t="s">
        <v>38</v>
      </c>
      <c r="C32" s="12" t="s">
        <v>39</v>
      </c>
      <c r="D32" s="41"/>
      <c r="E32" s="42"/>
      <c r="F32" s="44"/>
      <c r="G32" s="41"/>
    </row>
    <row r="33" spans="1:7" s="14" customFormat="1" ht="52.8" x14ac:dyDescent="0.3">
      <c r="A33" s="12">
        <v>2</v>
      </c>
      <c r="B33" s="16" t="s">
        <v>40</v>
      </c>
      <c r="C33" s="12" t="s">
        <v>41</v>
      </c>
      <c r="D33" s="41"/>
      <c r="E33" s="42"/>
      <c r="F33" s="44"/>
      <c r="G33" s="41"/>
    </row>
    <row r="34" spans="1:7" s="14" customFormat="1" ht="13.8" x14ac:dyDescent="0.3">
      <c r="A34" s="12">
        <v>3</v>
      </c>
      <c r="B34" s="16" t="s">
        <v>42</v>
      </c>
      <c r="C34" s="12" t="s">
        <v>43</v>
      </c>
      <c r="D34" s="41"/>
      <c r="E34" s="42"/>
      <c r="F34" s="44"/>
      <c r="G34" s="41"/>
    </row>
    <row r="35" spans="1:7" s="14" customFormat="1" ht="26.4" x14ac:dyDescent="0.3">
      <c r="A35" s="12">
        <v>4</v>
      </c>
      <c r="B35" s="16" t="s">
        <v>44</v>
      </c>
      <c r="C35" s="12" t="s">
        <v>45</v>
      </c>
      <c r="D35" s="41"/>
      <c r="E35" s="42"/>
      <c r="F35" s="44"/>
      <c r="G35" s="41"/>
    </row>
    <row r="36" spans="1:7" s="14" customFormat="1" ht="26.4" x14ac:dyDescent="0.3">
      <c r="A36" s="12">
        <v>5</v>
      </c>
      <c r="B36" s="16" t="s">
        <v>46</v>
      </c>
      <c r="C36" s="12" t="s">
        <v>47</v>
      </c>
      <c r="D36" s="41"/>
      <c r="E36" s="42"/>
      <c r="F36" s="44"/>
      <c r="G36" s="41"/>
    </row>
    <row r="37" spans="1:7" s="14" customFormat="1" ht="14.4" customHeight="1" x14ac:dyDescent="0.3">
      <c r="A37" s="45" t="s">
        <v>48</v>
      </c>
      <c r="B37" s="45"/>
      <c r="C37" s="45"/>
      <c r="D37" s="41"/>
      <c r="E37" s="42"/>
      <c r="F37" s="44"/>
      <c r="G37" s="41"/>
    </row>
    <row r="38" spans="1:7" s="14" customFormat="1" ht="26.4" x14ac:dyDescent="0.3">
      <c r="A38" s="12">
        <v>6</v>
      </c>
      <c r="B38" s="16" t="s">
        <v>49</v>
      </c>
      <c r="C38" s="12" t="s">
        <v>25</v>
      </c>
      <c r="D38" s="41"/>
      <c r="E38" s="42"/>
      <c r="F38" s="44"/>
      <c r="G38" s="41"/>
    </row>
    <row r="39" spans="1:7" s="14" customFormat="1" ht="39.6" x14ac:dyDescent="0.3">
      <c r="A39" s="12">
        <v>7</v>
      </c>
      <c r="B39" s="16" t="s">
        <v>50</v>
      </c>
      <c r="C39" s="12" t="s">
        <v>25</v>
      </c>
      <c r="D39" s="41"/>
      <c r="E39" s="42"/>
      <c r="F39" s="44"/>
      <c r="G39" s="41"/>
    </row>
    <row r="40" spans="1:7" s="14" customFormat="1" ht="39.6" x14ac:dyDescent="0.3">
      <c r="A40" s="12">
        <v>8</v>
      </c>
      <c r="B40" s="16" t="s">
        <v>51</v>
      </c>
      <c r="C40" s="12" t="s">
        <v>39</v>
      </c>
      <c r="D40" s="41"/>
      <c r="E40" s="42"/>
      <c r="F40" s="44"/>
      <c r="G40" s="41"/>
    </row>
    <row r="41" spans="1:7" s="14" customFormat="1" ht="13.8" x14ac:dyDescent="0.3">
      <c r="A41" s="12">
        <v>9</v>
      </c>
      <c r="B41" s="16" t="s">
        <v>52</v>
      </c>
      <c r="C41" s="12" t="s">
        <v>39</v>
      </c>
      <c r="D41" s="41"/>
      <c r="E41" s="42"/>
      <c r="F41" s="44"/>
      <c r="G41" s="41"/>
    </row>
    <row r="42" spans="1:7" s="14" customFormat="1" ht="26.4" x14ac:dyDescent="0.3">
      <c r="A42" s="12">
        <v>10</v>
      </c>
      <c r="B42" s="16" t="s">
        <v>40</v>
      </c>
      <c r="C42" s="12" t="s">
        <v>53</v>
      </c>
      <c r="D42" s="41"/>
      <c r="E42" s="42"/>
      <c r="F42" s="44"/>
      <c r="G42" s="41"/>
    </row>
    <row r="43" spans="1:7" s="14" customFormat="1" ht="13.8" x14ac:dyDescent="0.3">
      <c r="A43" s="12">
        <v>11</v>
      </c>
      <c r="B43" s="16" t="s">
        <v>54</v>
      </c>
      <c r="C43" s="12" t="s">
        <v>39</v>
      </c>
      <c r="D43" s="41"/>
      <c r="E43" s="42"/>
      <c r="F43" s="44"/>
      <c r="G43" s="41"/>
    </row>
    <row r="44" spans="1:7" s="14" customFormat="1" ht="14.4" customHeight="1" x14ac:dyDescent="0.3">
      <c r="A44" s="40" t="s">
        <v>55</v>
      </c>
      <c r="B44" s="40"/>
      <c r="C44" s="40"/>
      <c r="D44" s="40"/>
      <c r="E44" s="40"/>
      <c r="F44" s="15"/>
    </row>
    <row r="45" spans="1:7" s="14" customFormat="1" ht="14.4" customHeight="1" x14ac:dyDescent="0.3">
      <c r="A45" s="45" t="s">
        <v>56</v>
      </c>
      <c r="B45" s="45"/>
      <c r="C45" s="45"/>
      <c r="D45" s="41">
        <f>E45*F45*12</f>
        <v>39163.823999999993</v>
      </c>
      <c r="E45" s="42">
        <v>2.52</v>
      </c>
      <c r="F45" s="44">
        <f>F19</f>
        <v>1295.0999999999999</v>
      </c>
      <c r="G45" s="41">
        <f>D45</f>
        <v>39163.823999999993</v>
      </c>
    </row>
    <row r="46" spans="1:7" s="14" customFormat="1" ht="92.4" x14ac:dyDescent="0.3">
      <c r="A46" s="12">
        <v>1</v>
      </c>
      <c r="B46" s="16" t="s">
        <v>57</v>
      </c>
      <c r="C46" s="12" t="s">
        <v>58</v>
      </c>
      <c r="D46" s="41"/>
      <c r="E46" s="42"/>
      <c r="F46" s="44"/>
      <c r="G46" s="41"/>
    </row>
    <row r="47" spans="1:7" s="14" customFormat="1" ht="52.8" x14ac:dyDescent="0.3">
      <c r="A47" s="12">
        <v>2</v>
      </c>
      <c r="B47" s="16" t="s">
        <v>59</v>
      </c>
      <c r="C47" s="12" t="s">
        <v>58</v>
      </c>
      <c r="D47" s="41"/>
      <c r="E47" s="42"/>
      <c r="F47" s="44"/>
      <c r="G47" s="41"/>
    </row>
    <row r="48" spans="1:7" s="14" customFormat="1" ht="13.8" x14ac:dyDescent="0.3">
      <c r="A48" s="12">
        <v>3</v>
      </c>
      <c r="B48" s="16" t="s">
        <v>60</v>
      </c>
      <c r="C48" s="12" t="s">
        <v>23</v>
      </c>
      <c r="D48" s="41"/>
      <c r="E48" s="42"/>
      <c r="F48" s="44"/>
      <c r="G48" s="41"/>
    </row>
    <row r="49" spans="1:7" s="14" customFormat="1" ht="26.4" x14ac:dyDescent="0.3">
      <c r="A49" s="12">
        <v>4</v>
      </c>
      <c r="B49" s="16" t="s">
        <v>61</v>
      </c>
      <c r="C49" s="12" t="s">
        <v>62</v>
      </c>
      <c r="D49" s="41"/>
      <c r="E49" s="42"/>
      <c r="F49" s="44"/>
      <c r="G49" s="41"/>
    </row>
    <row r="50" spans="1:7" s="14" customFormat="1" ht="14.4" customHeight="1" x14ac:dyDescent="0.3">
      <c r="A50" s="45" t="s">
        <v>63</v>
      </c>
      <c r="B50" s="45"/>
      <c r="C50" s="45"/>
      <c r="D50" s="41">
        <f>E50*F50*12</f>
        <v>35278.523999999998</v>
      </c>
      <c r="E50" s="46">
        <v>2.27</v>
      </c>
      <c r="F50" s="47">
        <f>F19</f>
        <v>1295.0999999999999</v>
      </c>
      <c r="G50" s="41">
        <f>D50</f>
        <v>35278.523999999998</v>
      </c>
    </row>
    <row r="51" spans="1:7" s="14" customFormat="1" ht="58.2" customHeight="1" x14ac:dyDescent="0.3">
      <c r="A51" s="12">
        <v>1</v>
      </c>
      <c r="B51" s="16" t="s">
        <v>64</v>
      </c>
      <c r="C51" s="12" t="s">
        <v>58</v>
      </c>
      <c r="D51" s="41"/>
      <c r="E51" s="46"/>
      <c r="F51" s="47"/>
      <c r="G51" s="41"/>
    </row>
    <row r="52" spans="1:7" s="14" customFormat="1" ht="39.6" x14ac:dyDescent="0.3">
      <c r="A52" s="12">
        <v>2</v>
      </c>
      <c r="B52" s="16" t="s">
        <v>65</v>
      </c>
      <c r="C52" s="12" t="s">
        <v>23</v>
      </c>
      <c r="D52" s="41"/>
      <c r="E52" s="46"/>
      <c r="F52" s="47"/>
      <c r="G52" s="41"/>
    </row>
    <row r="53" spans="1:7" s="14" customFormat="1" ht="52.8" x14ac:dyDescent="0.3">
      <c r="A53" s="12">
        <v>3</v>
      </c>
      <c r="B53" s="16" t="s">
        <v>66</v>
      </c>
      <c r="C53" s="12" t="s">
        <v>58</v>
      </c>
      <c r="D53" s="41"/>
      <c r="E53" s="46"/>
      <c r="F53" s="47"/>
      <c r="G53" s="41"/>
    </row>
    <row r="54" spans="1:7" s="14" customFormat="1" ht="13.8" x14ac:dyDescent="0.3">
      <c r="A54" s="12">
        <v>4</v>
      </c>
      <c r="B54" s="16" t="s">
        <v>60</v>
      </c>
      <c r="C54" s="12" t="s">
        <v>23</v>
      </c>
      <c r="D54" s="41"/>
      <c r="E54" s="46"/>
      <c r="F54" s="47"/>
      <c r="G54" s="41"/>
    </row>
    <row r="55" spans="1:7" s="14" customFormat="1" ht="26.4" x14ac:dyDescent="0.3">
      <c r="A55" s="12">
        <v>5</v>
      </c>
      <c r="B55" s="16" t="s">
        <v>61</v>
      </c>
      <c r="C55" s="12" t="s">
        <v>58</v>
      </c>
      <c r="D55" s="41"/>
      <c r="E55" s="46"/>
      <c r="F55" s="47"/>
      <c r="G55" s="41"/>
    </row>
    <row r="56" spans="1:7" s="14" customFormat="1" ht="14.4" customHeight="1" x14ac:dyDescent="0.3">
      <c r="A56" s="45" t="s">
        <v>67</v>
      </c>
      <c r="B56" s="45"/>
      <c r="C56" s="45"/>
      <c r="D56" s="41">
        <f>E56*F56*12</f>
        <v>33102.755999999994</v>
      </c>
      <c r="E56" s="42">
        <v>2.13</v>
      </c>
      <c r="F56" s="44">
        <f>F19</f>
        <v>1295.0999999999999</v>
      </c>
      <c r="G56" s="41">
        <f>D56</f>
        <v>33102.755999999994</v>
      </c>
    </row>
    <row r="57" spans="1:7" s="14" customFormat="1" ht="39.6" x14ac:dyDescent="0.3">
      <c r="A57" s="12">
        <v>1</v>
      </c>
      <c r="B57" s="16" t="s">
        <v>68</v>
      </c>
      <c r="C57" s="12" t="s">
        <v>58</v>
      </c>
      <c r="D57" s="41"/>
      <c r="E57" s="42"/>
      <c r="F57" s="44"/>
      <c r="G57" s="41"/>
    </row>
    <row r="58" spans="1:7" s="14" customFormat="1" ht="14.4" customHeight="1" x14ac:dyDescent="0.3">
      <c r="A58" s="45" t="s">
        <v>69</v>
      </c>
      <c r="B58" s="45"/>
      <c r="C58" s="45"/>
      <c r="D58" s="41">
        <f>E58*F58*12</f>
        <v>53461.727999999988</v>
      </c>
      <c r="E58" s="42">
        <v>3.44</v>
      </c>
      <c r="F58" s="44">
        <f>F19</f>
        <v>1295.0999999999999</v>
      </c>
      <c r="G58" s="41">
        <f>D58</f>
        <v>53461.727999999988</v>
      </c>
    </row>
    <row r="59" spans="1:7" s="14" customFormat="1" ht="39.6" x14ac:dyDescent="0.3">
      <c r="A59" s="12">
        <v>1</v>
      </c>
      <c r="B59" s="16" t="s">
        <v>70</v>
      </c>
      <c r="C59" s="12" t="s">
        <v>23</v>
      </c>
      <c r="D59" s="41"/>
      <c r="E59" s="42"/>
      <c r="F59" s="44"/>
      <c r="G59" s="41"/>
    </row>
    <row r="60" spans="1:7" s="14" customFormat="1" ht="26.4" x14ac:dyDescent="0.3">
      <c r="A60" s="12">
        <v>2</v>
      </c>
      <c r="B60" s="16" t="s">
        <v>71</v>
      </c>
      <c r="C60" s="12" t="s">
        <v>58</v>
      </c>
      <c r="D60" s="41"/>
      <c r="E60" s="42"/>
      <c r="F60" s="44"/>
      <c r="G60" s="41"/>
    </row>
    <row r="61" spans="1:7" s="14" customFormat="1" ht="13.8" x14ac:dyDescent="0.3">
      <c r="A61" s="12">
        <v>3</v>
      </c>
      <c r="B61" s="16" t="s">
        <v>72</v>
      </c>
      <c r="C61" s="12" t="s">
        <v>23</v>
      </c>
      <c r="D61" s="41"/>
      <c r="E61" s="42"/>
      <c r="F61" s="44"/>
      <c r="G61" s="41"/>
    </row>
    <row r="62" spans="1:7" s="14" customFormat="1" ht="39.6" x14ac:dyDescent="0.3">
      <c r="A62" s="12">
        <v>4</v>
      </c>
      <c r="B62" s="16" t="s">
        <v>65</v>
      </c>
      <c r="C62" s="12" t="s">
        <v>23</v>
      </c>
      <c r="D62" s="41"/>
      <c r="E62" s="42"/>
      <c r="F62" s="44"/>
      <c r="G62" s="41"/>
    </row>
    <row r="63" spans="1:7" s="14" customFormat="1" ht="39.6" x14ac:dyDescent="0.3">
      <c r="A63" s="12">
        <v>5</v>
      </c>
      <c r="B63" s="16" t="s">
        <v>73</v>
      </c>
      <c r="C63" s="12" t="s">
        <v>58</v>
      </c>
      <c r="D63" s="41"/>
      <c r="E63" s="42"/>
      <c r="F63" s="44"/>
      <c r="G63" s="41"/>
    </row>
    <row r="64" spans="1:7" s="14" customFormat="1" ht="14.4" customHeight="1" x14ac:dyDescent="0.3">
      <c r="A64" s="45" t="s">
        <v>74</v>
      </c>
      <c r="B64" s="45"/>
      <c r="C64" s="45"/>
      <c r="D64" s="41">
        <f>E64*F64*12</f>
        <v>19426.5</v>
      </c>
      <c r="E64" s="42">
        <v>1.25</v>
      </c>
      <c r="F64" s="44">
        <f>F19</f>
        <v>1295.0999999999999</v>
      </c>
      <c r="G64" s="41">
        <f>D64</f>
        <v>19426.5</v>
      </c>
    </row>
    <row r="65" spans="1:7" s="14" customFormat="1" ht="66" x14ac:dyDescent="0.3">
      <c r="A65" s="12">
        <v>1</v>
      </c>
      <c r="B65" s="16" t="s">
        <v>75</v>
      </c>
      <c r="C65" s="12" t="s">
        <v>23</v>
      </c>
      <c r="D65" s="41"/>
      <c r="E65" s="42"/>
      <c r="F65" s="44"/>
      <c r="G65" s="41"/>
    </row>
    <row r="66" spans="1:7" s="14" customFormat="1" ht="66" x14ac:dyDescent="0.3">
      <c r="A66" s="12">
        <v>2</v>
      </c>
      <c r="B66" s="16" t="s">
        <v>76</v>
      </c>
      <c r="C66" s="12" t="s">
        <v>58</v>
      </c>
      <c r="D66" s="41"/>
      <c r="E66" s="42"/>
      <c r="F66" s="44"/>
      <c r="G66" s="41"/>
    </row>
    <row r="67" spans="1:7" s="14" customFormat="1" ht="28.8" customHeight="1" x14ac:dyDescent="0.3">
      <c r="A67" s="12">
        <v>3</v>
      </c>
      <c r="B67" s="16" t="s">
        <v>77</v>
      </c>
      <c r="C67" s="19" t="s">
        <v>58</v>
      </c>
      <c r="D67" s="41"/>
      <c r="E67" s="42"/>
      <c r="F67" s="44"/>
      <c r="G67" s="41"/>
    </row>
    <row r="68" spans="1:7" s="14" customFormat="1" ht="14.4" customHeight="1" x14ac:dyDescent="0.3">
      <c r="A68" s="45" t="s">
        <v>78</v>
      </c>
      <c r="B68" s="45"/>
      <c r="C68" s="45"/>
      <c r="D68" s="45"/>
      <c r="E68" s="45"/>
      <c r="F68" s="15"/>
    </row>
    <row r="69" spans="1:7" s="14" customFormat="1" ht="66" x14ac:dyDescent="0.3">
      <c r="A69" s="12">
        <v>1</v>
      </c>
      <c r="B69" s="16" t="s">
        <v>79</v>
      </c>
      <c r="C69" s="12" t="s">
        <v>62</v>
      </c>
      <c r="D69" s="41">
        <f>E69*F69*12</f>
        <v>37454.292000000001</v>
      </c>
      <c r="E69" s="42">
        <v>2.41</v>
      </c>
      <c r="F69" s="44">
        <f>F19</f>
        <v>1295.0999999999999</v>
      </c>
      <c r="G69" s="41">
        <f>D69</f>
        <v>37454.292000000001</v>
      </c>
    </row>
    <row r="70" spans="1:7" s="14" customFormat="1" ht="26.4" x14ac:dyDescent="0.3">
      <c r="A70" s="12">
        <v>2</v>
      </c>
      <c r="B70" s="16" t="s">
        <v>80</v>
      </c>
      <c r="C70" s="12" t="s">
        <v>81</v>
      </c>
      <c r="D70" s="41"/>
      <c r="E70" s="42"/>
      <c r="F70" s="44"/>
      <c r="G70" s="41"/>
    </row>
    <row r="71" spans="1:7" s="14" customFormat="1" ht="14.4" customHeight="1" x14ac:dyDescent="0.3">
      <c r="A71" s="45" t="s">
        <v>82</v>
      </c>
      <c r="B71" s="45"/>
      <c r="C71" s="45"/>
      <c r="D71" s="45"/>
      <c r="E71" s="45"/>
      <c r="F71" s="15"/>
    </row>
    <row r="72" spans="1:7" s="14" customFormat="1" ht="66" x14ac:dyDescent="0.3">
      <c r="A72" s="12">
        <v>1</v>
      </c>
      <c r="B72" s="16" t="s">
        <v>83</v>
      </c>
      <c r="C72" s="19" t="s">
        <v>84</v>
      </c>
      <c r="D72" s="41">
        <f>E72*F72*12</f>
        <v>67604.22</v>
      </c>
      <c r="E72" s="42">
        <v>4.3499999999999996</v>
      </c>
      <c r="F72" s="44">
        <f>F19</f>
        <v>1295.0999999999999</v>
      </c>
      <c r="G72" s="41">
        <f>D72</f>
        <v>67604.22</v>
      </c>
    </row>
    <row r="73" spans="1:7" s="14" customFormat="1" ht="66" x14ac:dyDescent="0.3">
      <c r="A73" s="12">
        <v>2</v>
      </c>
      <c r="B73" s="16" t="s">
        <v>85</v>
      </c>
      <c r="C73" s="19" t="s">
        <v>84</v>
      </c>
      <c r="D73" s="41"/>
      <c r="E73" s="42"/>
      <c r="F73" s="44"/>
      <c r="G73" s="41"/>
    </row>
    <row r="74" spans="1:7" s="14" customFormat="1" ht="66" x14ac:dyDescent="0.3">
      <c r="A74" s="42">
        <v>3</v>
      </c>
      <c r="B74" s="16" t="s">
        <v>86</v>
      </c>
      <c r="C74" s="42" t="s">
        <v>87</v>
      </c>
      <c r="D74" s="41"/>
      <c r="E74" s="42"/>
      <c r="F74" s="44"/>
      <c r="G74" s="41"/>
    </row>
    <row r="75" spans="1:7" s="14" customFormat="1" ht="26.4" x14ac:dyDescent="0.3">
      <c r="A75" s="42"/>
      <c r="B75" s="16" t="s">
        <v>88</v>
      </c>
      <c r="C75" s="42"/>
      <c r="D75" s="41"/>
      <c r="E75" s="42"/>
      <c r="F75" s="44"/>
      <c r="G75" s="41"/>
    </row>
    <row r="76" spans="1:7" s="14" customFormat="1" ht="60" customHeight="1" x14ac:dyDescent="0.3">
      <c r="A76" s="42"/>
      <c r="B76" s="16" t="s">
        <v>89</v>
      </c>
      <c r="C76" s="42"/>
      <c r="D76" s="41"/>
      <c r="E76" s="42"/>
      <c r="F76" s="44"/>
      <c r="G76" s="41"/>
    </row>
    <row r="77" spans="1:7" s="14" customFormat="1" ht="52.8" x14ac:dyDescent="0.3">
      <c r="A77" s="42"/>
      <c r="B77" s="16" t="s">
        <v>90</v>
      </c>
      <c r="C77" s="42"/>
      <c r="D77" s="41"/>
      <c r="E77" s="42"/>
      <c r="F77" s="44"/>
      <c r="G77" s="41"/>
    </row>
    <row r="78" spans="1:7" s="14" customFormat="1" ht="79.2" x14ac:dyDescent="0.3">
      <c r="A78" s="12">
        <v>4</v>
      </c>
      <c r="B78" s="16" t="s">
        <v>91</v>
      </c>
      <c r="C78" s="19" t="s">
        <v>92</v>
      </c>
      <c r="D78" s="41"/>
      <c r="E78" s="42"/>
      <c r="F78" s="44"/>
      <c r="G78" s="41"/>
    </row>
    <row r="79" spans="1:7" s="14" customFormat="1" ht="39.6" x14ac:dyDescent="0.3">
      <c r="A79" s="12">
        <v>5</v>
      </c>
      <c r="B79" s="16" t="s">
        <v>93</v>
      </c>
      <c r="C79" s="12" t="s">
        <v>94</v>
      </c>
      <c r="D79" s="41"/>
      <c r="E79" s="42"/>
      <c r="F79" s="44"/>
      <c r="G79" s="41"/>
    </row>
    <row r="80" spans="1:7" s="14" customFormat="1" ht="66" x14ac:dyDescent="0.3">
      <c r="A80" s="12">
        <v>6</v>
      </c>
      <c r="B80" s="16" t="s">
        <v>95</v>
      </c>
      <c r="C80" s="12" t="s">
        <v>96</v>
      </c>
      <c r="D80" s="41"/>
      <c r="E80" s="42"/>
      <c r="F80" s="44"/>
      <c r="G80" s="41"/>
    </row>
    <row r="81" spans="1:7" s="14" customFormat="1" ht="52.8" x14ac:dyDescent="0.3">
      <c r="A81" s="12">
        <v>7</v>
      </c>
      <c r="B81" s="16" t="s">
        <v>97</v>
      </c>
      <c r="C81" s="12" t="s">
        <v>58</v>
      </c>
      <c r="D81" s="41"/>
      <c r="E81" s="42"/>
      <c r="F81" s="44"/>
      <c r="G81" s="41"/>
    </row>
    <row r="82" spans="1:7" s="14" customFormat="1" ht="71.400000000000006" customHeight="1" x14ac:dyDescent="0.3">
      <c r="A82" s="12">
        <v>8</v>
      </c>
      <c r="B82" s="16" t="s">
        <v>98</v>
      </c>
      <c r="C82" s="12" t="s">
        <v>99</v>
      </c>
      <c r="D82" s="41"/>
      <c r="E82" s="42"/>
      <c r="F82" s="44"/>
      <c r="G82" s="41"/>
    </row>
    <row r="83" spans="1:7" s="14" customFormat="1" ht="105.6" x14ac:dyDescent="0.3">
      <c r="A83" s="12">
        <v>9</v>
      </c>
      <c r="B83" s="16" t="s">
        <v>100</v>
      </c>
      <c r="C83" s="12" t="s">
        <v>101</v>
      </c>
      <c r="D83" s="41"/>
      <c r="E83" s="42"/>
      <c r="F83" s="44"/>
      <c r="G83" s="41"/>
    </row>
    <row r="84" spans="1:7" s="14" customFormat="1" ht="52.8" x14ac:dyDescent="0.3">
      <c r="A84" s="12">
        <v>10</v>
      </c>
      <c r="B84" s="16" t="s">
        <v>102</v>
      </c>
      <c r="C84" s="12" t="s">
        <v>103</v>
      </c>
      <c r="D84" s="41"/>
      <c r="E84" s="42"/>
      <c r="F84" s="44"/>
      <c r="G84" s="41"/>
    </row>
    <row r="85" spans="1:7" s="14" customFormat="1" ht="26.4" x14ac:dyDescent="0.3">
      <c r="A85" s="12">
        <v>11</v>
      </c>
      <c r="B85" s="16" t="s">
        <v>104</v>
      </c>
      <c r="C85" s="12" t="s">
        <v>105</v>
      </c>
      <c r="D85" s="41"/>
      <c r="E85" s="42"/>
      <c r="F85" s="44"/>
      <c r="G85" s="41"/>
    </row>
    <row r="86" spans="1:7" s="14" customFormat="1" ht="39.6" x14ac:dyDescent="0.3">
      <c r="A86" s="12">
        <v>12</v>
      </c>
      <c r="B86" s="16" t="s">
        <v>106</v>
      </c>
      <c r="C86" s="12" t="s">
        <v>107</v>
      </c>
      <c r="D86" s="41"/>
      <c r="E86" s="42"/>
      <c r="F86" s="44"/>
      <c r="G86" s="41"/>
    </row>
    <row r="87" spans="1:7" s="14" customFormat="1" ht="92.4" x14ac:dyDescent="0.3">
      <c r="A87" s="12">
        <v>13</v>
      </c>
      <c r="B87" s="16" t="s">
        <v>108</v>
      </c>
      <c r="C87" s="12" t="s">
        <v>109</v>
      </c>
      <c r="D87" s="41"/>
      <c r="E87" s="42"/>
      <c r="F87" s="44"/>
      <c r="G87" s="41"/>
    </row>
    <row r="88" spans="1:7" s="14" customFormat="1" ht="66" x14ac:dyDescent="0.3">
      <c r="A88" s="12">
        <v>14</v>
      </c>
      <c r="B88" s="16" t="s">
        <v>110</v>
      </c>
      <c r="C88" s="12" t="s">
        <v>111</v>
      </c>
      <c r="D88" s="41"/>
      <c r="E88" s="42"/>
      <c r="F88" s="44"/>
      <c r="G88" s="41"/>
    </row>
    <row r="89" spans="1:7" s="14" customFormat="1" ht="52.8" x14ac:dyDescent="0.3">
      <c r="A89" s="12">
        <v>15</v>
      </c>
      <c r="B89" s="16" t="s">
        <v>112</v>
      </c>
      <c r="C89" s="12" t="s">
        <v>113</v>
      </c>
      <c r="D89" s="13">
        <f>E89*F89*12</f>
        <v>621.64799999999991</v>
      </c>
      <c r="E89" s="12">
        <v>0.04</v>
      </c>
      <c r="F89" s="21">
        <f>F19</f>
        <v>1295.0999999999999</v>
      </c>
      <c r="G89" s="13">
        <f>D89</f>
        <v>621.64799999999991</v>
      </c>
    </row>
    <row r="90" spans="1:7" s="14" customFormat="1" ht="14.4" customHeight="1" x14ac:dyDescent="0.3">
      <c r="A90" s="45" t="s">
        <v>114</v>
      </c>
      <c r="B90" s="45"/>
      <c r="C90" s="45"/>
      <c r="D90" s="45"/>
      <c r="E90" s="45"/>
      <c r="F90" s="15"/>
    </row>
    <row r="91" spans="1:7" s="14" customFormat="1" ht="13.8" x14ac:dyDescent="0.3">
      <c r="A91" s="12">
        <v>1</v>
      </c>
      <c r="B91" s="22" t="s">
        <v>115</v>
      </c>
      <c r="C91" s="12" t="s">
        <v>116</v>
      </c>
      <c r="D91" s="23">
        <f>E91*F91*12</f>
        <v>62164.799999999996</v>
      </c>
      <c r="E91" s="24">
        <v>4</v>
      </c>
      <c r="F91" s="21">
        <f>F19</f>
        <v>1295.0999999999999</v>
      </c>
      <c r="G91" s="23">
        <f>D91</f>
        <v>62164.799999999996</v>
      </c>
    </row>
    <row r="92" spans="1:7" s="14" customFormat="1" ht="20.399999999999999" hidden="1" customHeight="1" x14ac:dyDescent="0.3">
      <c r="A92" s="16"/>
      <c r="B92" s="48" t="s">
        <v>117</v>
      </c>
      <c r="C92" s="49"/>
      <c r="D92" s="25"/>
      <c r="E92" s="26">
        <f>E91+E89+E72+E69+E64+E58+E56+E50+E45+E31+E29+E26+E24+E19</f>
        <v>31.180000000000003</v>
      </c>
      <c r="F92" s="15"/>
    </row>
    <row r="93" spans="1:7" s="14" customFormat="1" ht="20.399999999999999" customHeight="1" x14ac:dyDescent="0.3">
      <c r="A93" s="16"/>
      <c r="B93" s="48" t="s">
        <v>118</v>
      </c>
      <c r="C93" s="49"/>
      <c r="D93" s="25">
        <f>D19+D24+D26+D29+D31+D45+D50+D56+D58+D64+D69+D72+D89+D91</f>
        <v>484574.61600000004</v>
      </c>
      <c r="E93" s="19"/>
      <c r="F93" s="27">
        <f>31.18*1295.1*12</f>
        <v>484574.61599999992</v>
      </c>
      <c r="G93" s="25">
        <f>G19+G24+G26+G29+G31+G45+G50+G56+G58+G64+G69+G72+G89+G91</f>
        <v>484574.61600000004</v>
      </c>
    </row>
    <row r="95" spans="1:7" x14ac:dyDescent="0.25">
      <c r="A95" s="37" t="s">
        <v>121</v>
      </c>
      <c r="B95" s="37"/>
      <c r="C95" s="37"/>
      <c r="D95" s="37"/>
      <c r="E95" s="37"/>
      <c r="F95" s="37"/>
      <c r="G95" s="37"/>
    </row>
    <row r="96" spans="1:7" ht="31.8" customHeight="1" x14ac:dyDescent="0.25">
      <c r="A96" s="31">
        <v>1</v>
      </c>
      <c r="B96" s="30" t="s">
        <v>124</v>
      </c>
      <c r="C96" s="32"/>
      <c r="D96" s="33"/>
      <c r="E96" s="33"/>
      <c r="F96" s="32"/>
      <c r="G96" s="34">
        <f>40*2500</f>
        <v>100000</v>
      </c>
    </row>
    <row r="97" spans="1:7" x14ac:dyDescent="0.25">
      <c r="A97" s="31">
        <v>2</v>
      </c>
      <c r="B97" s="32" t="s">
        <v>122</v>
      </c>
      <c r="C97" s="32"/>
      <c r="D97" s="33"/>
      <c r="E97" s="33"/>
      <c r="F97" s="32"/>
      <c r="G97" s="34">
        <v>2500</v>
      </c>
    </row>
    <row r="98" spans="1:7" x14ac:dyDescent="0.25">
      <c r="C98" s="35" t="s">
        <v>123</v>
      </c>
      <c r="G98" s="36">
        <f>SUM(G96:G97)</f>
        <v>102500</v>
      </c>
    </row>
  </sheetData>
  <mergeCells count="63">
    <mergeCell ref="A90:E90"/>
    <mergeCell ref="B92:C92"/>
    <mergeCell ref="B93:C93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8"/>
    <mergeCell ref="D72:D88"/>
    <mergeCell ref="E72:E88"/>
    <mergeCell ref="F72:F88"/>
    <mergeCell ref="A74:A77"/>
    <mergeCell ref="C74:C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E31:E43"/>
    <mergeCell ref="F31:F43"/>
    <mergeCell ref="A37:C37"/>
    <mergeCell ref="A44:E44"/>
    <mergeCell ref="A45:C45"/>
    <mergeCell ref="D45:D49"/>
    <mergeCell ref="E45:E49"/>
    <mergeCell ref="F45:F49"/>
    <mergeCell ref="A95:G95"/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</mergeCells>
  <pageMargins left="0.70866141732283472" right="0.70866141732283472" top="0.74803149606299213" bottom="0.74803149606299213" header="0.31496062992125984" footer="0.31496062992125984"/>
  <pageSetup paperSize="9" scale="8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2024-01-10T05:25:26Z</cp:lastPrinted>
  <dcterms:created xsi:type="dcterms:W3CDTF">2018-12-12T05:06:44Z</dcterms:created>
  <dcterms:modified xsi:type="dcterms:W3CDTF">2024-02-13T04:56:27Z</dcterms:modified>
</cp:coreProperties>
</file>