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1.ДРАГУНОВА\4.ОТЧЕТЫ по перечням\за 2023 отчеты\УК Концепт-2  за 2023 отчеты по перечням\"/>
    </mc:Choice>
  </mc:AlternateContent>
  <bookViews>
    <workbookView xWindow="0" yWindow="0" windowWidth="23040" windowHeight="9192"/>
  </bookViews>
  <sheets>
    <sheet name="50 лет Комсомола 125Б" sheetId="1" r:id="rId1"/>
  </sheets>
  <definedNames>
    <definedName name="_xlnm.Print_Area" localSheetId="0">'50 лет Комсомола 125Б'!$A$1:$H$96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93" i="1" l="1"/>
  <c r="H91" i="1"/>
  <c r="H72" i="1"/>
  <c r="H69" i="1"/>
  <c r="H64" i="1"/>
  <c r="H58" i="1"/>
  <c r="H56" i="1"/>
  <c r="H50" i="1"/>
  <c r="H45" i="1"/>
  <c r="H43" i="1"/>
  <c r="H30" i="1"/>
  <c r="H28" i="1"/>
  <c r="H25" i="1"/>
  <c r="H23" i="1"/>
  <c r="H18" i="1"/>
  <c r="H96" i="1" l="1"/>
  <c r="E95" i="1"/>
  <c r="G96" i="1" s="1"/>
  <c r="G93" i="1"/>
  <c r="D93" i="1"/>
  <c r="G91" i="1"/>
  <c r="D91" i="1"/>
  <c r="G72" i="1"/>
  <c r="D72" i="1" s="1"/>
  <c r="G69" i="1"/>
  <c r="D69" i="1"/>
  <c r="G64" i="1"/>
  <c r="D64" i="1"/>
  <c r="G58" i="1"/>
  <c r="D58" i="1"/>
  <c r="G56" i="1"/>
  <c r="D56" i="1" s="1"/>
  <c r="G50" i="1"/>
  <c r="D50" i="1"/>
  <c r="G45" i="1"/>
  <c r="D45" i="1"/>
  <c r="G43" i="1"/>
  <c r="D43" i="1"/>
  <c r="G30" i="1"/>
  <c r="D30" i="1" s="1"/>
  <c r="G28" i="1"/>
  <c r="D28" i="1"/>
  <c r="G25" i="1"/>
  <c r="D25" i="1"/>
  <c r="G23" i="1"/>
  <c r="D23" i="1"/>
  <c r="D18" i="1"/>
  <c r="D96" i="1" l="1"/>
</calcChain>
</file>

<file path=xl/sharedStrings.xml><?xml version="1.0" encoding="utf-8"?>
<sst xmlns="http://schemas.openxmlformats.org/spreadsheetml/2006/main" count="159" uniqueCount="127">
  <si>
    <t>1 категория</t>
  </si>
  <si>
    <t xml:space="preserve">Отчет о выполненных работах и оказанных услугах по содержанию общего имущества </t>
  </si>
  <si>
    <t>Год постройки</t>
  </si>
  <si>
    <t>нет</t>
  </si>
  <si>
    <t xml:space="preserve">многоквартирного дома № 125 Б по ул 50 лет Комсомола города Белогорска </t>
  </si>
  <si>
    <t>2032-2034</t>
  </si>
  <si>
    <t>Площадь лестничных клеток, тамбуров, кв.м.</t>
  </si>
  <si>
    <t>Общая площадь жилых помещний МКД, кв.м.</t>
  </si>
  <si>
    <t xml:space="preserve">Площадь подвальных помещений, кв.м.    </t>
  </si>
  <si>
    <t>за период с 01 января  по 31 декабря  2023 года</t>
  </si>
  <si>
    <t>Планируемый срок капитального ремонта в соответствии с региональной программой</t>
  </si>
  <si>
    <t>ВДИС</t>
  </si>
  <si>
    <t>2041-2043</t>
  </si>
  <si>
    <t>крыша,фасад,подвал,фундамент</t>
  </si>
  <si>
    <t>№ п/п</t>
  </si>
  <si>
    <t>Наименование работ, услуг</t>
  </si>
  <si>
    <t>Периодичность (график, срок) выполнения</t>
  </si>
  <si>
    <t>Стоимость работ, услуг в расчете на 1 кв.м. общей площади помещений в месяц, руб.</t>
  </si>
  <si>
    <t>Содержание и обслуживание конструктивных элементов дома</t>
  </si>
  <si>
    <t xml:space="preserve">Осмотр всех конструктивных элементов: кровель, вентиляционных каналов, фундаментов, отмосток, цоколей, проверка состояния продухов, подвала, конструкций стен и фасадов, лестниц (раздел I Минимального перечня услуг и работ, утвержденного постановлением Правительства РФ от 03.04.2013 № 290). </t>
  </si>
  <si>
    <t>2 раза в год</t>
  </si>
  <si>
    <t>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</si>
  <si>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1 раз в год</t>
  </si>
  <si>
    <t xml:space="preserve">Проверка и при необходимости очистка кровли от скопления снега </t>
  </si>
  <si>
    <t>по мере образования</t>
  </si>
  <si>
    <t xml:space="preserve">Контроль состояния и восстановление или замена отдельных элементов крылец и зонтов над входами в здание и в подвалы </t>
  </si>
  <si>
    <t xml:space="preserve">Контроль состояния и восстановления плотности притворов входных дверей, самозакрывающихся устройств (доводчики, пружины), ограничителей хода двери (остановы) </t>
  </si>
  <si>
    <t>Расходы на приобретение краски, извести для проведения субботника</t>
  </si>
  <si>
    <t>Уборка и санитарная очистка помещений общего пользования</t>
  </si>
  <si>
    <t>Сухая уборка (подметание) лестничных маршей, лестничных площадок, тамбуров</t>
  </si>
  <si>
    <t>1 раз в неделю</t>
  </si>
  <si>
    <t>Влажная уборка лестничных маршей, лестничных площадок, тамбуров</t>
  </si>
  <si>
    <t xml:space="preserve">1 раз в месяц </t>
  </si>
  <si>
    <t>Влажная протирка подоконников, оконных решеток, перил лестниц, шкафов для электросчетчиков слаботочных устройств, почтовых ящиков, дверных коробок, полотен дверей, доводчиков, дверных ручек в помещениях относящихся к общему имуществу дома</t>
  </si>
  <si>
    <t>Проведение дезинсекции и дератизации помещений, входящих в состав общего имущества дома.</t>
  </si>
  <si>
    <t>Санитарное содержание придомовой территории</t>
  </si>
  <si>
    <t>Содержание в теплый период: (ручным способом)</t>
  </si>
  <si>
    <t>Подметание и уборка придомовой территории</t>
  </si>
  <si>
    <t>5 раз в неделю</t>
  </si>
  <si>
    <t>Очистка от мусора урн, установленных возле подъездов</t>
  </si>
  <si>
    <t>1 раз в 2 дня –очистка от мусора, 1 раз в месяц - промывка</t>
  </si>
  <si>
    <t>Выкашивание газонов</t>
  </si>
  <si>
    <t>2 раза в сезон</t>
  </si>
  <si>
    <t>Уборка крыльца и площадки перед входом в подъезд (очистка металлической решетки и приямка)</t>
  </si>
  <si>
    <t>Завоз и замена песка в детской песочнице</t>
  </si>
  <si>
    <t>1 раз в летний период</t>
  </si>
  <si>
    <t>Содержание в холодный период года: (ручным способом)</t>
  </si>
  <si>
    <t xml:space="preserve">Очистка крышек люков колодцев и пожарных гидрантов от снега и льда толщиной слоя свыше 5 см </t>
  </si>
  <si>
    <t xml:space="preserve">Сдвигание свежевыпавшего снега и очистка придомовой территории от снега и льда при наличии колейности свыше 5 см </t>
  </si>
  <si>
    <t>Очистка придомовой территории от снега наносного происхождения (или подметание такой территории, свободной от снежного покрова)</t>
  </si>
  <si>
    <t>Очистка придомовой территории от наледи и льда</t>
  </si>
  <si>
    <t>1 раз в 2 дня – очистка от мусора</t>
  </si>
  <si>
    <t>Уборка крыльца и площадки перед входом в подъезд</t>
  </si>
  <si>
    <t>Работы по организации и содержанию мест (площадок) накопления твердых коммунальных отходов, включая обслуживание и очистку</t>
  </si>
  <si>
    <t>ежедневно</t>
  </si>
  <si>
    <t>Внутридомовое инженерное оборудование</t>
  </si>
  <si>
    <t>Содержание системы холодного водоснабжения</t>
  </si>
  <si>
    <t>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расширительных баков и элементов, скрытых от постоянного наблюдения (разводящих трубопроводов и оборудования)</t>
  </si>
  <si>
    <t>по мере необходимости</t>
  </si>
  <si>
    <t xml:space="preserve">Восстановление работоспособности (ремонт, замена) участков водопровода, оборудования, водоразборных приборов (смесителей, кранов и т.п.), относящихся к общему имуществу в многоквартирном доме </t>
  </si>
  <si>
    <t>Промывка инженерных сетей водоснабжения</t>
  </si>
  <si>
    <t>Промывка участков водопровода после выполнения ремонтно-восстановительных работ на водопроводе</t>
  </si>
  <si>
    <t xml:space="preserve">по мере необходимости </t>
  </si>
  <si>
    <t>Система горячего водоснабжения</t>
  </si>
  <si>
    <t>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</si>
  <si>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Восстановление работоспособности (ремонт, замена) участков трубопровода,  оборудования, водоразборных приборов (смесителей, кранов и т.п.), относящихся к общему имуществу в многоквартирном доме</t>
  </si>
  <si>
    <t>Контроль состояния ,работоспособности, техническое обслуживание коллективного (общедомового) прибора учета</t>
  </si>
  <si>
    <t>Содержание системы водоотведения</t>
  </si>
  <si>
    <t xml:space="preserve">Контроль состояния и восстановление исправности элементов внутренней канализации, канализационных вытяжек </t>
  </si>
  <si>
    <t>Содержание системы отопления</t>
  </si>
  <si>
    <t>Испытание на прочность и плотность (гидравлические испытания) узлов ввода и систем отопления, промывка и регулирование систем отопления</t>
  </si>
  <si>
    <t>Удаление воздуха из системы отопления</t>
  </si>
  <si>
    <t xml:space="preserve">Промывка инженерных сетей теплоснабжения </t>
  </si>
  <si>
    <t>Восстановлление работоспособности (ремонт, замена) оборудования и отопительных приборов, относящихся к общему имуществу в многоквартирном доме</t>
  </si>
  <si>
    <t>Электроснабжение</t>
  </si>
  <si>
    <t>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по результатам проверки</t>
  </si>
  <si>
    <t>Техническое обслуживание и ремонт силовых и осветительных установок,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</si>
  <si>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Организация накопления отходов I - IV классов опасности ( отработанных ртутьсодержащих ламп и др.)</t>
  </si>
  <si>
    <t>Аварийно-диспетчерская служба</t>
  </si>
  <si>
    <t>Отключение стояков на отдельных участках трубопроводов, слив отключенных участков систем центрального отопления и горячего водоснабжения и обратное наполнение их с пуском системы после устранения неисправности</t>
  </si>
  <si>
    <t>Содержание круглосуточной оперативно-диспетчерской службы</t>
  </si>
  <si>
    <t>круглосуточно</t>
  </si>
  <si>
    <t>Прочие услуги</t>
  </si>
  <si>
    <t>Сбор, ведение и хранение информации (документов) об общем имуществе собственников помещений в многоквартирном доме</t>
  </si>
  <si>
    <t>в течение срока действия Договора с последующей передачей документов</t>
  </si>
  <si>
    <t>Сбор, ведение и хранение информации о собственниках помещений  в электронном виде и/или на бумажных носителях</t>
  </si>
  <si>
    <t xml:space="preserve">Организация выполнения утвержденного плана (перечня) работ и услуг по содержанию и ремонту общего имущества в многоквартирном доме, обеспечению безопасного и комфортного проживания в многоквартирном доме, в т.ч.: </t>
  </si>
  <si>
    <t>в порядке, определяемом Управляющей организацией</t>
  </si>
  <si>
    <t xml:space="preserve">- определение способа выполнения (предоставления) отдельных работ (услуг), проведения мероприятий; </t>
  </si>
  <si>
    <t xml:space="preserve"> - заключение договоров на выполнение работ и оказание услуг, необходимых для  содержания и ремонта общего имущества в МКД, а также ведение претензионной, исковой работы при выявлении нарушений обязательств по таким договорам;  </t>
  </si>
  <si>
    <t>- получение, учет и использование доходов по договорам от использования общего имущества собственников помещений в соответствии с решениями общих собраний собственников помещений в МКД;</t>
  </si>
  <si>
    <t>- взаимодействие с органами местного самоуправления, государственными, контрольными и надзорными органами по вопросам, связанным с управлением многоквартирным домом</t>
  </si>
  <si>
    <t>Осуществление контроля качества предоставления коммунальных услуг</t>
  </si>
  <si>
    <t>в порядке, определенном Управляющей организацией в соответствии с СанПиН</t>
  </si>
  <si>
    <t>Начисление и сбор платы за жилищные  услуги, взыскание задолженности по оплате, проведение текущей сверки расчетов</t>
  </si>
  <si>
    <t>ежемесячно</t>
  </si>
  <si>
    <t>Прием граждан (собственников и нанимателей жилых помещений и членов их семей) по вопросам пользования жилыми помещениями и общим имуществом многоквартирного дома, по иным вопросам</t>
  </si>
  <si>
    <t>в рабочии дни</t>
  </si>
  <si>
    <t>Письменное уведомление пользователей помещений о порядке содержания дома, изменениях размеров платы, порядок внесения платежей и о других условиях, связанных с управлением домом</t>
  </si>
  <si>
    <t>По мере необходимости</t>
  </si>
  <si>
    <t xml:space="preserve">Принятие, рассмотрение жалоб (заявлений, требований, претензий) о непредставлении или некачественном предоставлении услуг, работ по  содержанию и ремонту общего имущества МКД и направление заявителю извещения (в т.ч. по телефону) о результатах </t>
  </si>
  <si>
    <t xml:space="preserve">принятие в момент обращения </t>
  </si>
  <si>
    <t>Прием и регистрация обращений потребителей (диспетчерское обслуживание) с установлением факта некачественного оказания или не предоставления коммунальных услуг, возникновения аварийной ситуации, порча общего имущества МКД и др.</t>
  </si>
  <si>
    <t>Регистрация – в момент обращения, проверка по обращению – в течение 2-х часов или время, согласованное с потребителем</t>
  </si>
  <si>
    <t>Предоставление информации по порядку расчетов и произведению начислений размеров платы за жилищные услуги с выдачей подтверждающих документов</t>
  </si>
  <si>
    <t>в течение 10-ти  дней</t>
  </si>
  <si>
    <t>Подготовка отчетов об оказанных услугах, выполненных работах</t>
  </si>
  <si>
    <t>ежегодно</t>
  </si>
  <si>
    <t>Подготовка предложений о проведении энергосберегающих мероприятий</t>
  </si>
  <si>
    <t>ежегодно при подготовке годового отчета</t>
  </si>
  <si>
    <t>Подготовка предложений о перечне и стоимости работ, услуг, необходимых для надлежащего содержания общего имущества МКД, а также о соответствующем размере платы, для их рассмотрения и утверждения на общем собрании собственников</t>
  </si>
  <si>
    <t>за 60 дней до окончания текущего года действия Договора при необходимости внесения изменений в Договор</t>
  </si>
  <si>
    <t>Уведомление об условиях Договора лиц, приобретающих права владения на помещение в доме и лиц, имеющих намерение стать таковыми, после вступления в силу Договора, разъяснение указанным лицам отдельных условий Договора</t>
  </si>
  <si>
    <t xml:space="preserve">в первый день обращения указанных лиц </t>
  </si>
  <si>
    <t>Заключение договоров на сбор,  транспортирование, обработку, утилизацию, обезвреживанию  отходов I - IV классов опасности ( отработанных ртутьсодержащих ламп и др.)</t>
  </si>
  <si>
    <t>по мере накопления</t>
  </si>
  <si>
    <t>Текущий ремонт</t>
  </si>
  <si>
    <t>Косметический ремонт подъезда №1</t>
  </si>
  <si>
    <t>май-октябрь</t>
  </si>
  <si>
    <t>Всего в месяц руб. за 1 кв.м.</t>
  </si>
  <si>
    <t>Всего в год руб. за 843,1 кв.м.</t>
  </si>
  <si>
    <t>Плановая стоимость работ и услуг на  2023 г., руб.</t>
  </si>
  <si>
    <t>Фактическое выполнение работ и  услуг в 2023 г., руб.</t>
  </si>
  <si>
    <t>Количество этажей, шт.</t>
  </si>
  <si>
    <t>Количество подъездов, шт.</t>
  </si>
  <si>
    <t>Количество квартир, шт.</t>
  </si>
  <si>
    <t>Строительный объем, куб.м.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</si>
</sst>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name val="Times New Roman"/>
      <family val="1"/>
      <charset val="204"/>
    </font>
    <font>
      <sz val="10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 applyAlignment="1">
      <alignment horizontal="center"/>
    </xf>
    <xf numFmtId="2" fontId="1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1" fontId="1" fillId="0" borderId="0" xfId="0" applyNumberFormat="1" applyFont="1" applyFill="1" applyAlignment="1">
      <alignment horizontal="center"/>
    </xf>
    <xf numFmtId="0" fontId="1" fillId="0" borderId="0" xfId="0" applyFont="1" applyFill="1" applyAlignment="1"/>
    <xf numFmtId="0" fontId="1" fillId="0" borderId="0" xfId="0" applyFont="1"/>
    <xf numFmtId="2" fontId="1" fillId="0" borderId="0" xfId="0" applyNumberFormat="1" applyFont="1"/>
    <xf numFmtId="4" fontId="1" fillId="0" borderId="0" xfId="0" applyNumberFormat="1" applyFont="1"/>
    <xf numFmtId="0" fontId="1" fillId="0" borderId="0" xfId="0" applyFont="1" applyAlignment="1">
      <alignment horizontal="left"/>
    </xf>
    <xf numFmtId="2" fontId="1" fillId="2" borderId="0" xfId="0" applyNumberFormat="1" applyFont="1" applyFill="1" applyAlignment="1">
      <alignment horizont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right"/>
    </xf>
    <xf numFmtId="0" fontId="3" fillId="0" borderId="1" xfId="0" applyFont="1" applyBorder="1" applyAlignment="1">
      <alignment horizontal="center" vertical="center" wrapText="1"/>
    </xf>
    <xf numFmtId="0" fontId="4" fillId="0" borderId="0" xfId="0" applyFont="1"/>
    <xf numFmtId="0" fontId="4" fillId="0" borderId="0" xfId="0" applyFont="1" applyBorder="1"/>
    <xf numFmtId="0" fontId="3" fillId="0" borderId="1" xfId="0" applyFont="1" applyBorder="1" applyAlignment="1">
      <alignment vertical="top" wrapText="1"/>
    </xf>
    <xf numFmtId="0" fontId="6" fillId="0" borderId="1" xfId="0" applyFont="1" applyBorder="1" applyAlignment="1">
      <alignment vertical="center" wrapText="1"/>
    </xf>
    <xf numFmtId="4" fontId="3" fillId="0" borderId="1" xfId="0" applyNumberFormat="1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0" xfId="0" applyFont="1" applyBorder="1" applyAlignment="1">
      <alignment horizontal="center" vertical="top" wrapText="1"/>
    </xf>
    <xf numFmtId="4" fontId="3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justify" vertical="center" wrapText="1"/>
    </xf>
    <xf numFmtId="4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" fontId="4" fillId="0" borderId="0" xfId="0" applyNumberFormat="1" applyFont="1" applyBorder="1"/>
    <xf numFmtId="0" fontId="5" fillId="0" borderId="4" xfId="0" applyFont="1" applyBorder="1" applyAlignment="1">
      <alignment horizontal="right" vertical="center" wrapText="1"/>
    </xf>
    <xf numFmtId="0" fontId="5" fillId="0" borderId="5" xfId="0" applyFont="1" applyBorder="1" applyAlignment="1">
      <alignment horizontal="right" vertical="center" wrapText="1"/>
    </xf>
    <xf numFmtId="4" fontId="3" fillId="0" borderId="1" xfId="0" applyNumberFormat="1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2" fontId="1" fillId="0" borderId="0" xfId="0" applyNumberFormat="1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top" wrapText="1"/>
    </xf>
    <xf numFmtId="2" fontId="3" fillId="0" borderId="1" xfId="0" applyNumberFormat="1" applyFont="1" applyBorder="1" applyAlignment="1">
      <alignment horizontal="center" vertical="center" wrapText="1"/>
    </xf>
    <xf numFmtId="2" fontId="3" fillId="0" borderId="0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1" fillId="0" borderId="0" xfId="0" applyFont="1" applyFill="1" applyAlignment="1">
      <alignment horizontal="right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1"/>
  <dimension ref="A1:H96"/>
  <sheetViews>
    <sheetView tabSelected="1" zoomScaleNormal="100" zoomScaleSheetLayoutView="100" workbookViewId="0">
      <selection activeCell="I13" sqref="I13"/>
    </sheetView>
  </sheetViews>
  <sheetFormatPr defaultRowHeight="13.2" x14ac:dyDescent="0.25"/>
  <cols>
    <col min="1" max="1" width="6" style="1" customWidth="1"/>
    <col min="2" max="2" width="44.33203125" style="9" customWidth="1"/>
    <col min="3" max="3" width="18" style="6" customWidth="1"/>
    <col min="4" max="4" width="12.6640625" style="8" customWidth="1"/>
    <col min="5" max="5" width="12.5546875" style="8" hidden="1" customWidth="1"/>
    <col min="6" max="6" width="0.109375" style="6" hidden="1" customWidth="1"/>
    <col min="7" max="7" width="11.5546875" style="6" hidden="1" customWidth="1"/>
    <col min="8" max="8" width="12.33203125" style="6" customWidth="1"/>
    <col min="9" max="9" width="9.21875" style="6" customWidth="1"/>
    <col min="10" max="16384" width="8.88671875" style="6"/>
  </cols>
  <sheetData>
    <row r="1" spans="1:8" x14ac:dyDescent="0.25">
      <c r="D1" s="7" t="s">
        <v>0</v>
      </c>
      <c r="E1" s="7"/>
    </row>
    <row r="2" spans="1:8" x14ac:dyDescent="0.25">
      <c r="A2" s="44" t="s">
        <v>1</v>
      </c>
      <c r="B2" s="44"/>
      <c r="C2" s="44"/>
      <c r="D2" s="44"/>
      <c r="E2" s="44"/>
    </row>
    <row r="3" spans="1:8" x14ac:dyDescent="0.25">
      <c r="A3" s="44" t="s">
        <v>4</v>
      </c>
      <c r="B3" s="44"/>
      <c r="C3" s="44"/>
      <c r="D3" s="44"/>
      <c r="E3" s="44"/>
    </row>
    <row r="4" spans="1:8" x14ac:dyDescent="0.25">
      <c r="A4" s="44" t="s">
        <v>9</v>
      </c>
      <c r="B4" s="44"/>
      <c r="C4" s="44"/>
      <c r="D4" s="44"/>
      <c r="E4" s="44"/>
    </row>
    <row r="5" spans="1:8" ht="19.8" customHeight="1" x14ac:dyDescent="0.25">
      <c r="B5" s="43" t="s">
        <v>2</v>
      </c>
      <c r="C5" s="43"/>
      <c r="D5" s="3">
        <v>2011</v>
      </c>
    </row>
    <row r="6" spans="1:8" ht="15" customHeight="1" x14ac:dyDescent="0.25">
      <c r="A6" s="5"/>
      <c r="B6" s="45" t="s">
        <v>10</v>
      </c>
      <c r="C6" s="45"/>
      <c r="D6" s="4" t="s">
        <v>5</v>
      </c>
      <c r="H6" s="6" t="s">
        <v>11</v>
      </c>
    </row>
    <row r="7" spans="1:8" ht="43.8" customHeight="1" x14ac:dyDescent="0.25">
      <c r="A7" s="5"/>
      <c r="B7" s="45"/>
      <c r="C7" s="45"/>
      <c r="D7" s="4" t="s">
        <v>12</v>
      </c>
      <c r="H7" s="11" t="s">
        <v>13</v>
      </c>
    </row>
    <row r="8" spans="1:8" x14ac:dyDescent="0.25">
      <c r="B8" s="43" t="s">
        <v>123</v>
      </c>
      <c r="C8" s="43"/>
      <c r="D8" s="3">
        <v>3</v>
      </c>
    </row>
    <row r="9" spans="1:8" x14ac:dyDescent="0.25">
      <c r="B9" s="43" t="s">
        <v>124</v>
      </c>
      <c r="C9" s="43"/>
      <c r="D9" s="3">
        <v>2</v>
      </c>
    </row>
    <row r="10" spans="1:8" x14ac:dyDescent="0.25">
      <c r="B10" s="43" t="s">
        <v>125</v>
      </c>
      <c r="C10" s="43"/>
      <c r="D10" s="3">
        <v>24</v>
      </c>
    </row>
    <row r="11" spans="1:8" x14ac:dyDescent="0.25">
      <c r="B11" s="43" t="s">
        <v>7</v>
      </c>
      <c r="C11" s="43"/>
      <c r="D11" s="10">
        <v>843.1</v>
      </c>
    </row>
    <row r="12" spans="1:8" x14ac:dyDescent="0.25">
      <c r="B12" s="43" t="s">
        <v>6</v>
      </c>
      <c r="C12" s="43"/>
      <c r="D12" s="2">
        <v>191.7</v>
      </c>
    </row>
    <row r="13" spans="1:8" x14ac:dyDescent="0.25">
      <c r="B13" s="43" t="s">
        <v>8</v>
      </c>
      <c r="C13" s="43"/>
      <c r="D13" s="2" t="s">
        <v>3</v>
      </c>
    </row>
    <row r="14" spans="1:8" x14ac:dyDescent="0.25">
      <c r="B14" s="12"/>
      <c r="C14" s="12" t="s">
        <v>126</v>
      </c>
      <c r="D14" s="3">
        <v>3592</v>
      </c>
    </row>
    <row r="16" spans="1:8" s="14" customFormat="1" ht="79.2" customHeight="1" x14ac:dyDescent="0.3">
      <c r="A16" s="13" t="s">
        <v>14</v>
      </c>
      <c r="B16" s="13" t="s">
        <v>15</v>
      </c>
      <c r="C16" s="13" t="s">
        <v>16</v>
      </c>
      <c r="D16" s="13" t="s">
        <v>121</v>
      </c>
      <c r="E16" s="13" t="s">
        <v>17</v>
      </c>
      <c r="F16" s="13"/>
      <c r="G16" s="13"/>
      <c r="H16" s="13" t="s">
        <v>122</v>
      </c>
    </row>
    <row r="17" spans="1:8" s="14" customFormat="1" ht="13.8" x14ac:dyDescent="0.3">
      <c r="A17" s="42" t="s">
        <v>18</v>
      </c>
      <c r="B17" s="42"/>
      <c r="C17" s="42"/>
      <c r="D17" s="42"/>
      <c r="E17" s="42"/>
      <c r="G17" s="15"/>
    </row>
    <row r="18" spans="1:8" s="14" customFormat="1" ht="92.4" x14ac:dyDescent="0.3">
      <c r="A18" s="13">
        <v>1</v>
      </c>
      <c r="B18" s="16" t="s">
        <v>19</v>
      </c>
      <c r="C18" s="13" t="s">
        <v>20</v>
      </c>
      <c r="D18" s="28">
        <f>E18*G18*12</f>
        <v>32880.9</v>
      </c>
      <c r="E18" s="37">
        <v>3.25</v>
      </c>
      <c r="G18" s="38">
        <v>843.1</v>
      </c>
      <c r="H18" s="28">
        <f>D18</f>
        <v>32880.9</v>
      </c>
    </row>
    <row r="19" spans="1:8" s="14" customFormat="1" ht="39.6" x14ac:dyDescent="0.3">
      <c r="A19" s="13">
        <v>2</v>
      </c>
      <c r="B19" s="16" t="s">
        <v>21</v>
      </c>
      <c r="C19" s="13" t="s">
        <v>22</v>
      </c>
      <c r="D19" s="28"/>
      <c r="E19" s="37"/>
      <c r="G19" s="38"/>
      <c r="H19" s="28"/>
    </row>
    <row r="20" spans="1:8" s="14" customFormat="1" ht="26.4" x14ac:dyDescent="0.3">
      <c r="A20" s="13">
        <v>3</v>
      </c>
      <c r="B20" s="16" t="s">
        <v>23</v>
      </c>
      <c r="C20" s="13" t="s">
        <v>24</v>
      </c>
      <c r="D20" s="28"/>
      <c r="E20" s="37"/>
      <c r="G20" s="38"/>
      <c r="H20" s="28"/>
    </row>
    <row r="21" spans="1:8" s="14" customFormat="1" ht="39.6" x14ac:dyDescent="0.3">
      <c r="A21" s="13">
        <v>4</v>
      </c>
      <c r="B21" s="16" t="s">
        <v>25</v>
      </c>
      <c r="C21" s="13" t="s">
        <v>22</v>
      </c>
      <c r="D21" s="28"/>
      <c r="E21" s="37"/>
      <c r="G21" s="38"/>
      <c r="H21" s="28"/>
    </row>
    <row r="22" spans="1:8" s="14" customFormat="1" ht="52.8" x14ac:dyDescent="0.3">
      <c r="A22" s="13">
        <v>5</v>
      </c>
      <c r="B22" s="16" t="s">
        <v>26</v>
      </c>
      <c r="C22" s="13" t="s">
        <v>22</v>
      </c>
      <c r="D22" s="28"/>
      <c r="E22" s="37"/>
      <c r="G22" s="38"/>
      <c r="H22" s="28"/>
    </row>
    <row r="23" spans="1:8" s="14" customFormat="1" ht="26.4" x14ac:dyDescent="0.3">
      <c r="A23" s="13">
        <v>6</v>
      </c>
      <c r="B23" s="16" t="s">
        <v>27</v>
      </c>
      <c r="C23" s="17"/>
      <c r="D23" s="18">
        <f>E23*G23*12</f>
        <v>1011.72</v>
      </c>
      <c r="E23" s="19">
        <v>0.1</v>
      </c>
      <c r="G23" s="20">
        <f>G18</f>
        <v>843.1</v>
      </c>
      <c r="H23" s="18">
        <f>D23</f>
        <v>1011.72</v>
      </c>
    </row>
    <row r="24" spans="1:8" s="14" customFormat="1" ht="13.8" x14ac:dyDescent="0.3">
      <c r="A24" s="42" t="s">
        <v>28</v>
      </c>
      <c r="B24" s="42"/>
      <c r="C24" s="42"/>
      <c r="D24" s="42"/>
      <c r="E24" s="42"/>
      <c r="G24" s="15"/>
    </row>
    <row r="25" spans="1:8" s="14" customFormat="1" ht="26.4" x14ac:dyDescent="0.3">
      <c r="A25" s="13">
        <v>1</v>
      </c>
      <c r="B25" s="16" t="s">
        <v>29</v>
      </c>
      <c r="C25" s="13" t="s">
        <v>30</v>
      </c>
      <c r="D25" s="28">
        <f>E25*G25*12</f>
        <v>15681.66</v>
      </c>
      <c r="E25" s="37">
        <v>1.55</v>
      </c>
      <c r="G25" s="38">
        <f>G18</f>
        <v>843.1</v>
      </c>
      <c r="H25" s="28">
        <f>D25</f>
        <v>15681.66</v>
      </c>
    </row>
    <row r="26" spans="1:8" s="14" customFormat="1" ht="26.4" x14ac:dyDescent="0.3">
      <c r="A26" s="13">
        <v>2</v>
      </c>
      <c r="B26" s="16" t="s">
        <v>31</v>
      </c>
      <c r="C26" s="13" t="s">
        <v>32</v>
      </c>
      <c r="D26" s="28"/>
      <c r="E26" s="37"/>
      <c r="G26" s="38"/>
      <c r="H26" s="28"/>
    </row>
    <row r="27" spans="1:8" s="14" customFormat="1" ht="79.2" x14ac:dyDescent="0.3">
      <c r="A27" s="13">
        <v>3</v>
      </c>
      <c r="B27" s="16" t="s">
        <v>33</v>
      </c>
      <c r="C27" s="13" t="s">
        <v>32</v>
      </c>
      <c r="D27" s="28"/>
      <c r="E27" s="37"/>
      <c r="G27" s="38"/>
      <c r="H27" s="28"/>
    </row>
    <row r="28" spans="1:8" s="14" customFormat="1" ht="26.4" x14ac:dyDescent="0.3">
      <c r="A28" s="13">
        <v>4</v>
      </c>
      <c r="B28" s="16" t="s">
        <v>34</v>
      </c>
      <c r="C28" s="13" t="s">
        <v>22</v>
      </c>
      <c r="D28" s="21">
        <f>E28*G28*12</f>
        <v>2124.6120000000001</v>
      </c>
      <c r="E28" s="13">
        <v>0.21</v>
      </c>
      <c r="G28" s="15">
        <f>G18</f>
        <v>843.1</v>
      </c>
      <c r="H28" s="21">
        <f>D28</f>
        <v>2124.6120000000001</v>
      </c>
    </row>
    <row r="29" spans="1:8" s="14" customFormat="1" ht="13.8" x14ac:dyDescent="0.3">
      <c r="A29" s="42" t="s">
        <v>35</v>
      </c>
      <c r="B29" s="42"/>
      <c r="C29" s="42"/>
      <c r="D29" s="42"/>
      <c r="E29" s="42"/>
      <c r="G29" s="15"/>
    </row>
    <row r="30" spans="1:8" s="14" customFormat="1" ht="13.8" x14ac:dyDescent="0.3">
      <c r="A30" s="30" t="s">
        <v>36</v>
      </c>
      <c r="B30" s="30"/>
      <c r="C30" s="30"/>
      <c r="D30" s="28">
        <f>E30*G30*12</f>
        <v>37028.952000000005</v>
      </c>
      <c r="E30" s="37">
        <v>3.66</v>
      </c>
      <c r="G30" s="38">
        <f>G18</f>
        <v>843.1</v>
      </c>
      <c r="H30" s="28">
        <f>D30</f>
        <v>37028.952000000005</v>
      </c>
    </row>
    <row r="31" spans="1:8" s="14" customFormat="1" ht="13.8" x14ac:dyDescent="0.3">
      <c r="A31" s="13">
        <v>1</v>
      </c>
      <c r="B31" s="16" t="s">
        <v>37</v>
      </c>
      <c r="C31" s="13" t="s">
        <v>38</v>
      </c>
      <c r="D31" s="28"/>
      <c r="E31" s="37"/>
      <c r="G31" s="38"/>
      <c r="H31" s="28"/>
    </row>
    <row r="32" spans="1:8" s="14" customFormat="1" ht="52.8" x14ac:dyDescent="0.3">
      <c r="A32" s="13">
        <v>2</v>
      </c>
      <c r="B32" s="16" t="s">
        <v>39</v>
      </c>
      <c r="C32" s="13" t="s">
        <v>40</v>
      </c>
      <c r="D32" s="28"/>
      <c r="E32" s="37"/>
      <c r="G32" s="38"/>
      <c r="H32" s="28"/>
    </row>
    <row r="33" spans="1:8" s="14" customFormat="1" ht="13.8" x14ac:dyDescent="0.3">
      <c r="A33" s="13">
        <v>3</v>
      </c>
      <c r="B33" s="16" t="s">
        <v>41</v>
      </c>
      <c r="C33" s="13" t="s">
        <v>42</v>
      </c>
      <c r="D33" s="28"/>
      <c r="E33" s="37"/>
      <c r="G33" s="38"/>
      <c r="H33" s="28"/>
    </row>
    <row r="34" spans="1:8" s="14" customFormat="1" ht="26.4" x14ac:dyDescent="0.3">
      <c r="A34" s="13">
        <v>4</v>
      </c>
      <c r="B34" s="16" t="s">
        <v>43</v>
      </c>
      <c r="C34" s="13" t="s">
        <v>38</v>
      </c>
      <c r="D34" s="28"/>
      <c r="E34" s="37"/>
      <c r="G34" s="38"/>
      <c r="H34" s="28"/>
    </row>
    <row r="35" spans="1:8" s="14" customFormat="1" ht="16.2" customHeight="1" x14ac:dyDescent="0.3">
      <c r="A35" s="13">
        <v>5</v>
      </c>
      <c r="B35" s="16" t="s">
        <v>44</v>
      </c>
      <c r="C35" s="13" t="s">
        <v>45</v>
      </c>
      <c r="D35" s="28"/>
      <c r="E35" s="37"/>
      <c r="G35" s="38"/>
      <c r="H35" s="28"/>
    </row>
    <row r="36" spans="1:8" s="14" customFormat="1" ht="13.8" x14ac:dyDescent="0.3">
      <c r="A36" s="30" t="s">
        <v>46</v>
      </c>
      <c r="B36" s="30"/>
      <c r="C36" s="30"/>
      <c r="D36" s="28"/>
      <c r="E36" s="37"/>
      <c r="G36" s="38"/>
      <c r="H36" s="28"/>
    </row>
    <row r="37" spans="1:8" s="14" customFormat="1" ht="26.4" x14ac:dyDescent="0.3">
      <c r="A37" s="13">
        <v>6</v>
      </c>
      <c r="B37" s="16" t="s">
        <v>47</v>
      </c>
      <c r="C37" s="13" t="s">
        <v>24</v>
      </c>
      <c r="D37" s="28"/>
      <c r="E37" s="37"/>
      <c r="G37" s="38"/>
      <c r="H37" s="28"/>
    </row>
    <row r="38" spans="1:8" s="14" customFormat="1" ht="39.6" x14ac:dyDescent="0.3">
      <c r="A38" s="13">
        <v>7</v>
      </c>
      <c r="B38" s="16" t="s">
        <v>48</v>
      </c>
      <c r="C38" s="13" t="s">
        <v>24</v>
      </c>
      <c r="D38" s="28"/>
      <c r="E38" s="37"/>
      <c r="G38" s="38"/>
      <c r="H38" s="28"/>
    </row>
    <row r="39" spans="1:8" s="14" customFormat="1" ht="39.6" x14ac:dyDescent="0.3">
      <c r="A39" s="13">
        <v>8</v>
      </c>
      <c r="B39" s="16" t="s">
        <v>49</v>
      </c>
      <c r="C39" s="13" t="s">
        <v>38</v>
      </c>
      <c r="D39" s="28"/>
      <c r="E39" s="37"/>
      <c r="G39" s="38"/>
      <c r="H39" s="28"/>
    </row>
    <row r="40" spans="1:8" s="14" customFormat="1" ht="13.8" x14ac:dyDescent="0.3">
      <c r="A40" s="13">
        <v>9</v>
      </c>
      <c r="B40" s="16" t="s">
        <v>50</v>
      </c>
      <c r="C40" s="13" t="s">
        <v>38</v>
      </c>
      <c r="D40" s="28"/>
      <c r="E40" s="37"/>
      <c r="G40" s="38"/>
      <c r="H40" s="28"/>
    </row>
    <row r="41" spans="1:8" s="14" customFormat="1" ht="26.4" x14ac:dyDescent="0.3">
      <c r="A41" s="13">
        <v>10</v>
      </c>
      <c r="B41" s="16" t="s">
        <v>39</v>
      </c>
      <c r="C41" s="13" t="s">
        <v>51</v>
      </c>
      <c r="D41" s="28"/>
      <c r="E41" s="37"/>
      <c r="G41" s="38"/>
      <c r="H41" s="28"/>
    </row>
    <row r="42" spans="1:8" s="14" customFormat="1" ht="13.8" x14ac:dyDescent="0.3">
      <c r="A42" s="13">
        <v>11</v>
      </c>
      <c r="B42" s="16" t="s">
        <v>52</v>
      </c>
      <c r="C42" s="13" t="s">
        <v>38</v>
      </c>
      <c r="D42" s="28"/>
      <c r="E42" s="37"/>
      <c r="G42" s="38"/>
      <c r="H42" s="28"/>
    </row>
    <row r="43" spans="1:8" s="14" customFormat="1" ht="39.6" x14ac:dyDescent="0.3">
      <c r="A43" s="13">
        <v>12</v>
      </c>
      <c r="B43" s="16" t="s">
        <v>53</v>
      </c>
      <c r="C43" s="13" t="s">
        <v>54</v>
      </c>
      <c r="D43" s="21">
        <f>E43*G43*12</f>
        <v>9307.8240000000005</v>
      </c>
      <c r="E43" s="13">
        <v>0.92</v>
      </c>
      <c r="G43" s="15">
        <f>G18</f>
        <v>843.1</v>
      </c>
      <c r="H43" s="21">
        <f>D43</f>
        <v>9307.8240000000005</v>
      </c>
    </row>
    <row r="44" spans="1:8" s="14" customFormat="1" ht="13.8" x14ac:dyDescent="0.3">
      <c r="A44" s="42" t="s">
        <v>55</v>
      </c>
      <c r="B44" s="42"/>
      <c r="C44" s="42"/>
      <c r="D44" s="42"/>
      <c r="E44" s="42"/>
      <c r="G44" s="15"/>
    </row>
    <row r="45" spans="1:8" s="14" customFormat="1" ht="13.8" x14ac:dyDescent="0.3">
      <c r="A45" s="30" t="s">
        <v>56</v>
      </c>
      <c r="B45" s="30"/>
      <c r="C45" s="30"/>
      <c r="D45" s="28">
        <f>E45*G45*12</f>
        <v>25495.344000000001</v>
      </c>
      <c r="E45" s="37">
        <v>2.52</v>
      </c>
      <c r="G45" s="38">
        <f>G18</f>
        <v>843.1</v>
      </c>
      <c r="H45" s="28">
        <f>D45</f>
        <v>25495.344000000001</v>
      </c>
    </row>
    <row r="46" spans="1:8" s="14" customFormat="1" ht="92.4" x14ac:dyDescent="0.3">
      <c r="A46" s="13">
        <v>1</v>
      </c>
      <c r="B46" s="16" t="s">
        <v>57</v>
      </c>
      <c r="C46" s="13" t="s">
        <v>58</v>
      </c>
      <c r="D46" s="28"/>
      <c r="E46" s="37"/>
      <c r="G46" s="38"/>
      <c r="H46" s="28"/>
    </row>
    <row r="47" spans="1:8" s="14" customFormat="1" ht="54" customHeight="1" x14ac:dyDescent="0.3">
      <c r="A47" s="13">
        <v>2</v>
      </c>
      <c r="B47" s="16" t="s">
        <v>59</v>
      </c>
      <c r="C47" s="13" t="s">
        <v>58</v>
      </c>
      <c r="D47" s="28"/>
      <c r="E47" s="37"/>
      <c r="G47" s="38"/>
      <c r="H47" s="28"/>
    </row>
    <row r="48" spans="1:8" s="14" customFormat="1" ht="13.8" x14ac:dyDescent="0.3">
      <c r="A48" s="13">
        <v>3</v>
      </c>
      <c r="B48" s="16" t="s">
        <v>60</v>
      </c>
      <c r="C48" s="19" t="s">
        <v>22</v>
      </c>
      <c r="D48" s="28"/>
      <c r="E48" s="37"/>
      <c r="G48" s="38"/>
      <c r="H48" s="28"/>
    </row>
    <row r="49" spans="1:8" s="14" customFormat="1" ht="26.4" x14ac:dyDescent="0.3">
      <c r="A49" s="13">
        <v>4</v>
      </c>
      <c r="B49" s="16" t="s">
        <v>61</v>
      </c>
      <c r="C49" s="13" t="s">
        <v>62</v>
      </c>
      <c r="D49" s="28"/>
      <c r="E49" s="37"/>
      <c r="G49" s="38"/>
      <c r="H49" s="28"/>
    </row>
    <row r="50" spans="1:8" s="14" customFormat="1" ht="13.8" x14ac:dyDescent="0.3">
      <c r="A50" s="30" t="s">
        <v>63</v>
      </c>
      <c r="B50" s="30"/>
      <c r="C50" s="30"/>
      <c r="D50" s="28">
        <f>E50*G50*12</f>
        <v>22966.044000000002</v>
      </c>
      <c r="E50" s="40">
        <v>2.27</v>
      </c>
      <c r="G50" s="41">
        <f>G18</f>
        <v>843.1</v>
      </c>
      <c r="H50" s="28">
        <f>D50</f>
        <v>22966.044000000002</v>
      </c>
    </row>
    <row r="51" spans="1:8" s="14" customFormat="1" ht="55.8" customHeight="1" x14ac:dyDescent="0.3">
      <c r="A51" s="13">
        <v>1</v>
      </c>
      <c r="B51" s="16" t="s">
        <v>64</v>
      </c>
      <c r="C51" s="13" t="s">
        <v>58</v>
      </c>
      <c r="D51" s="28"/>
      <c r="E51" s="40"/>
      <c r="G51" s="41"/>
      <c r="H51" s="28"/>
    </row>
    <row r="52" spans="1:8" s="14" customFormat="1" ht="66" x14ac:dyDescent="0.3">
      <c r="A52" s="13">
        <v>2</v>
      </c>
      <c r="B52" s="16" t="s">
        <v>65</v>
      </c>
      <c r="C52" s="13" t="s">
        <v>58</v>
      </c>
      <c r="D52" s="28"/>
      <c r="E52" s="40"/>
      <c r="G52" s="41"/>
      <c r="H52" s="28"/>
    </row>
    <row r="53" spans="1:8" s="14" customFormat="1" ht="39.6" x14ac:dyDescent="0.3">
      <c r="A53" s="13">
        <v>3</v>
      </c>
      <c r="B53" s="16" t="s">
        <v>66</v>
      </c>
      <c r="C53" s="13" t="s">
        <v>58</v>
      </c>
      <c r="D53" s="28"/>
      <c r="E53" s="40"/>
      <c r="G53" s="41"/>
      <c r="H53" s="28"/>
    </row>
    <row r="54" spans="1:8" s="14" customFormat="1" ht="13.8" x14ac:dyDescent="0.3">
      <c r="A54" s="13">
        <v>4</v>
      </c>
      <c r="B54" s="16" t="s">
        <v>60</v>
      </c>
      <c r="C54" s="13" t="s">
        <v>22</v>
      </c>
      <c r="D54" s="28"/>
      <c r="E54" s="40"/>
      <c r="G54" s="41"/>
      <c r="H54" s="28"/>
    </row>
    <row r="55" spans="1:8" s="14" customFormat="1" ht="26.4" x14ac:dyDescent="0.3">
      <c r="A55" s="13">
        <v>5</v>
      </c>
      <c r="B55" s="16" t="s">
        <v>61</v>
      </c>
      <c r="C55" s="13" t="s">
        <v>58</v>
      </c>
      <c r="D55" s="28"/>
      <c r="E55" s="40"/>
      <c r="G55" s="41"/>
      <c r="H55" s="28"/>
    </row>
    <row r="56" spans="1:8" s="14" customFormat="1" ht="13.8" x14ac:dyDescent="0.3">
      <c r="A56" s="30" t="s">
        <v>67</v>
      </c>
      <c r="B56" s="30"/>
      <c r="C56" s="30"/>
      <c r="D56" s="28">
        <f>E56*G56*12</f>
        <v>11432.436</v>
      </c>
      <c r="E56" s="37">
        <v>1.1299999999999999</v>
      </c>
      <c r="G56" s="38">
        <f>G18</f>
        <v>843.1</v>
      </c>
      <c r="H56" s="28">
        <f>D56</f>
        <v>11432.436</v>
      </c>
    </row>
    <row r="57" spans="1:8" s="14" customFormat="1" ht="39.6" x14ac:dyDescent="0.3">
      <c r="A57" s="13">
        <v>1</v>
      </c>
      <c r="B57" s="16" t="s">
        <v>68</v>
      </c>
      <c r="C57" s="13" t="s">
        <v>58</v>
      </c>
      <c r="D57" s="28"/>
      <c r="E57" s="37"/>
      <c r="G57" s="38"/>
      <c r="H57" s="28"/>
    </row>
    <row r="58" spans="1:8" s="14" customFormat="1" ht="13.8" x14ac:dyDescent="0.3">
      <c r="A58" s="30" t="s">
        <v>69</v>
      </c>
      <c r="B58" s="30"/>
      <c r="C58" s="30"/>
      <c r="D58" s="28">
        <f>E58*G58*12</f>
        <v>35612.544000000002</v>
      </c>
      <c r="E58" s="37">
        <v>3.52</v>
      </c>
      <c r="G58" s="38">
        <f>G18</f>
        <v>843.1</v>
      </c>
      <c r="H58" s="28">
        <f>D58</f>
        <v>35612.544000000002</v>
      </c>
    </row>
    <row r="59" spans="1:8" s="14" customFormat="1" ht="40.200000000000003" customHeight="1" x14ac:dyDescent="0.3">
      <c r="A59" s="13">
        <v>1</v>
      </c>
      <c r="B59" s="16" t="s">
        <v>70</v>
      </c>
      <c r="C59" s="13" t="s">
        <v>22</v>
      </c>
      <c r="D59" s="28"/>
      <c r="E59" s="37"/>
      <c r="G59" s="38"/>
      <c r="H59" s="28"/>
    </row>
    <row r="60" spans="1:8" s="14" customFormat="1" ht="26.4" x14ac:dyDescent="0.3">
      <c r="A60" s="13">
        <v>2</v>
      </c>
      <c r="B60" s="16" t="s">
        <v>71</v>
      </c>
      <c r="C60" s="13" t="s">
        <v>58</v>
      </c>
      <c r="D60" s="28"/>
      <c r="E60" s="37"/>
      <c r="G60" s="38"/>
      <c r="H60" s="28"/>
    </row>
    <row r="61" spans="1:8" s="14" customFormat="1" ht="39.6" x14ac:dyDescent="0.3">
      <c r="A61" s="13">
        <v>3</v>
      </c>
      <c r="B61" s="16" t="s">
        <v>66</v>
      </c>
      <c r="C61" s="13" t="s">
        <v>58</v>
      </c>
      <c r="D61" s="28"/>
      <c r="E61" s="37"/>
      <c r="G61" s="38"/>
      <c r="H61" s="28"/>
    </row>
    <row r="62" spans="1:8" s="14" customFormat="1" ht="13.8" x14ac:dyDescent="0.3">
      <c r="A62" s="13">
        <v>4</v>
      </c>
      <c r="B62" s="16" t="s">
        <v>72</v>
      </c>
      <c r="C62" s="13" t="s">
        <v>22</v>
      </c>
      <c r="D62" s="28"/>
      <c r="E62" s="37"/>
      <c r="G62" s="38"/>
      <c r="H62" s="28"/>
    </row>
    <row r="63" spans="1:8" s="14" customFormat="1" ht="42" customHeight="1" x14ac:dyDescent="0.3">
      <c r="A63" s="13">
        <v>5</v>
      </c>
      <c r="B63" s="16" t="s">
        <v>73</v>
      </c>
      <c r="C63" s="13" t="s">
        <v>58</v>
      </c>
      <c r="D63" s="28"/>
      <c r="E63" s="37"/>
      <c r="G63" s="38"/>
      <c r="H63" s="28"/>
    </row>
    <row r="64" spans="1:8" s="14" customFormat="1" ht="13.8" x14ac:dyDescent="0.3">
      <c r="A64" s="30" t="s">
        <v>74</v>
      </c>
      <c r="B64" s="30"/>
      <c r="C64" s="30"/>
      <c r="D64" s="28">
        <f>E64*G64*12</f>
        <v>12646.5</v>
      </c>
      <c r="E64" s="37">
        <v>1.25</v>
      </c>
      <c r="G64" s="38">
        <f>G18</f>
        <v>843.1</v>
      </c>
      <c r="H64" s="28">
        <f>D64</f>
        <v>12646.5</v>
      </c>
    </row>
    <row r="65" spans="1:8" s="14" customFormat="1" ht="66" x14ac:dyDescent="0.3">
      <c r="A65" s="13">
        <v>1</v>
      </c>
      <c r="B65" s="16" t="s">
        <v>75</v>
      </c>
      <c r="C65" s="13" t="s">
        <v>22</v>
      </c>
      <c r="D65" s="28"/>
      <c r="E65" s="37"/>
      <c r="G65" s="38"/>
      <c r="H65" s="28"/>
    </row>
    <row r="66" spans="1:8" s="14" customFormat="1" ht="66" x14ac:dyDescent="0.3">
      <c r="A66" s="13">
        <v>2</v>
      </c>
      <c r="B66" s="16" t="s">
        <v>76</v>
      </c>
      <c r="C66" s="13" t="s">
        <v>58</v>
      </c>
      <c r="D66" s="28"/>
      <c r="E66" s="37"/>
      <c r="G66" s="38"/>
      <c r="H66" s="28"/>
    </row>
    <row r="67" spans="1:8" s="14" customFormat="1" ht="39.6" x14ac:dyDescent="0.3">
      <c r="A67" s="13">
        <v>3</v>
      </c>
      <c r="B67" s="16" t="s">
        <v>77</v>
      </c>
      <c r="C67" s="13" t="s">
        <v>58</v>
      </c>
      <c r="D67" s="28"/>
      <c r="E67" s="37"/>
      <c r="G67" s="38"/>
      <c r="H67" s="28"/>
    </row>
    <row r="68" spans="1:8" s="14" customFormat="1" ht="13.8" x14ac:dyDescent="0.3">
      <c r="A68" s="30" t="s">
        <v>78</v>
      </c>
      <c r="B68" s="30"/>
      <c r="C68" s="30"/>
      <c r="D68" s="30"/>
      <c r="E68" s="30"/>
      <c r="G68" s="15"/>
    </row>
    <row r="69" spans="1:8" s="14" customFormat="1" ht="66" x14ac:dyDescent="0.3">
      <c r="A69" s="13">
        <v>1</v>
      </c>
      <c r="B69" s="16" t="s">
        <v>79</v>
      </c>
      <c r="C69" s="13" t="s">
        <v>62</v>
      </c>
      <c r="D69" s="28">
        <f>E69*G69*12</f>
        <v>24382.452000000001</v>
      </c>
      <c r="E69" s="37">
        <v>2.41</v>
      </c>
      <c r="G69" s="38">
        <f>G18</f>
        <v>843.1</v>
      </c>
      <c r="H69" s="28">
        <f>D69</f>
        <v>24382.452000000001</v>
      </c>
    </row>
    <row r="70" spans="1:8" s="14" customFormat="1" ht="26.4" x14ac:dyDescent="0.3">
      <c r="A70" s="13">
        <v>2</v>
      </c>
      <c r="B70" s="16" t="s">
        <v>80</v>
      </c>
      <c r="C70" s="13" t="s">
        <v>81</v>
      </c>
      <c r="D70" s="28"/>
      <c r="E70" s="37"/>
      <c r="G70" s="38"/>
      <c r="H70" s="28"/>
    </row>
    <row r="71" spans="1:8" s="14" customFormat="1" ht="13.8" x14ac:dyDescent="0.3">
      <c r="A71" s="30" t="s">
        <v>82</v>
      </c>
      <c r="B71" s="30"/>
      <c r="C71" s="30"/>
      <c r="D71" s="30"/>
      <c r="E71" s="30"/>
      <c r="G71" s="15"/>
    </row>
    <row r="72" spans="1:8" s="14" customFormat="1" ht="66" x14ac:dyDescent="0.3">
      <c r="A72" s="13">
        <v>1</v>
      </c>
      <c r="B72" s="16" t="s">
        <v>83</v>
      </c>
      <c r="C72" s="13" t="s">
        <v>84</v>
      </c>
      <c r="D72" s="28">
        <f>E72*G72*12</f>
        <v>44009.819999999992</v>
      </c>
      <c r="E72" s="37">
        <v>4.3499999999999996</v>
      </c>
      <c r="G72" s="38">
        <f>G18</f>
        <v>843.1</v>
      </c>
      <c r="H72" s="28">
        <f>D72</f>
        <v>44009.819999999992</v>
      </c>
    </row>
    <row r="73" spans="1:8" s="14" customFormat="1" ht="66" x14ac:dyDescent="0.3">
      <c r="A73" s="13">
        <v>2</v>
      </c>
      <c r="B73" s="16" t="s">
        <v>85</v>
      </c>
      <c r="C73" s="13" t="s">
        <v>84</v>
      </c>
      <c r="D73" s="28"/>
      <c r="E73" s="37"/>
      <c r="G73" s="38"/>
      <c r="H73" s="28"/>
    </row>
    <row r="74" spans="1:8" s="14" customFormat="1" ht="66" x14ac:dyDescent="0.3">
      <c r="A74" s="37">
        <v>3</v>
      </c>
      <c r="B74" s="16" t="s">
        <v>86</v>
      </c>
      <c r="C74" s="37" t="s">
        <v>87</v>
      </c>
      <c r="D74" s="28"/>
      <c r="E74" s="37"/>
      <c r="G74" s="38"/>
      <c r="H74" s="28"/>
    </row>
    <row r="75" spans="1:8" s="14" customFormat="1" ht="26.4" x14ac:dyDescent="0.3">
      <c r="A75" s="37"/>
      <c r="B75" s="16" t="s">
        <v>88</v>
      </c>
      <c r="C75" s="37"/>
      <c r="D75" s="28"/>
      <c r="E75" s="37"/>
      <c r="G75" s="38"/>
      <c r="H75" s="28"/>
    </row>
    <row r="76" spans="1:8" s="14" customFormat="1" ht="13.8" x14ac:dyDescent="0.3">
      <c r="A76" s="37"/>
      <c r="B76" s="39" t="s">
        <v>89</v>
      </c>
      <c r="C76" s="37"/>
      <c r="D76" s="28"/>
      <c r="E76" s="37"/>
      <c r="G76" s="38"/>
      <c r="H76" s="28"/>
    </row>
    <row r="77" spans="1:8" s="14" customFormat="1" ht="13.8" x14ac:dyDescent="0.3">
      <c r="A77" s="37"/>
      <c r="B77" s="39"/>
      <c r="C77" s="37"/>
      <c r="D77" s="28"/>
      <c r="E77" s="37"/>
      <c r="G77" s="38"/>
      <c r="H77" s="28"/>
    </row>
    <row r="78" spans="1:8" s="14" customFormat="1" ht="66" x14ac:dyDescent="0.3">
      <c r="A78" s="37"/>
      <c r="B78" s="16" t="s">
        <v>90</v>
      </c>
      <c r="C78" s="37"/>
      <c r="D78" s="28"/>
      <c r="E78" s="37"/>
      <c r="G78" s="38"/>
      <c r="H78" s="28"/>
    </row>
    <row r="79" spans="1:8" s="14" customFormat="1" ht="52.8" x14ac:dyDescent="0.3">
      <c r="A79" s="37"/>
      <c r="B79" s="16" t="s">
        <v>91</v>
      </c>
      <c r="C79" s="37"/>
      <c r="D79" s="28"/>
      <c r="E79" s="37"/>
      <c r="G79" s="38"/>
      <c r="H79" s="28"/>
    </row>
    <row r="80" spans="1:8" s="14" customFormat="1" ht="79.2" x14ac:dyDescent="0.3">
      <c r="A80" s="13">
        <v>4</v>
      </c>
      <c r="B80" s="16" t="s">
        <v>92</v>
      </c>
      <c r="C80" s="19" t="s">
        <v>93</v>
      </c>
      <c r="D80" s="28"/>
      <c r="E80" s="37"/>
      <c r="G80" s="38"/>
      <c r="H80" s="28"/>
    </row>
    <row r="81" spans="1:8" s="14" customFormat="1" ht="39.6" x14ac:dyDescent="0.3">
      <c r="A81" s="13">
        <v>5</v>
      </c>
      <c r="B81" s="16" t="s">
        <v>94</v>
      </c>
      <c r="C81" s="13" t="s">
        <v>95</v>
      </c>
      <c r="D81" s="28"/>
      <c r="E81" s="37"/>
      <c r="G81" s="38"/>
      <c r="H81" s="28"/>
    </row>
    <row r="82" spans="1:8" s="14" customFormat="1" ht="66" x14ac:dyDescent="0.3">
      <c r="A82" s="13">
        <v>6</v>
      </c>
      <c r="B82" s="16" t="s">
        <v>96</v>
      </c>
      <c r="C82" s="13" t="s">
        <v>97</v>
      </c>
      <c r="D82" s="28"/>
      <c r="E82" s="37"/>
      <c r="G82" s="38"/>
      <c r="H82" s="28"/>
    </row>
    <row r="83" spans="1:8" s="14" customFormat="1" ht="52.8" x14ac:dyDescent="0.3">
      <c r="A83" s="13">
        <v>7</v>
      </c>
      <c r="B83" s="16" t="s">
        <v>98</v>
      </c>
      <c r="C83" s="13" t="s">
        <v>99</v>
      </c>
      <c r="D83" s="28"/>
      <c r="E83" s="37"/>
      <c r="G83" s="38"/>
      <c r="H83" s="28"/>
    </row>
    <row r="84" spans="1:8" s="14" customFormat="1" ht="79.2" x14ac:dyDescent="0.3">
      <c r="A84" s="13">
        <v>8</v>
      </c>
      <c r="B84" s="16" t="s">
        <v>100</v>
      </c>
      <c r="C84" s="13" t="s">
        <v>101</v>
      </c>
      <c r="D84" s="28"/>
      <c r="E84" s="37"/>
      <c r="G84" s="38"/>
      <c r="H84" s="28"/>
    </row>
    <row r="85" spans="1:8" s="14" customFormat="1" ht="105.6" x14ac:dyDescent="0.3">
      <c r="A85" s="13">
        <v>9</v>
      </c>
      <c r="B85" s="16" t="s">
        <v>102</v>
      </c>
      <c r="C85" s="13" t="s">
        <v>103</v>
      </c>
      <c r="D85" s="28"/>
      <c r="E85" s="37"/>
      <c r="G85" s="38"/>
      <c r="H85" s="28"/>
    </row>
    <row r="86" spans="1:8" s="14" customFormat="1" ht="52.8" x14ac:dyDescent="0.3">
      <c r="A86" s="13">
        <v>10</v>
      </c>
      <c r="B86" s="16" t="s">
        <v>104</v>
      </c>
      <c r="C86" s="13" t="s">
        <v>105</v>
      </c>
      <c r="D86" s="28"/>
      <c r="E86" s="37"/>
      <c r="G86" s="38"/>
      <c r="H86" s="28"/>
    </row>
    <row r="87" spans="1:8" s="14" customFormat="1" ht="26.4" x14ac:dyDescent="0.3">
      <c r="A87" s="13">
        <v>11</v>
      </c>
      <c r="B87" s="16" t="s">
        <v>106</v>
      </c>
      <c r="C87" s="13" t="s">
        <v>107</v>
      </c>
      <c r="D87" s="28"/>
      <c r="E87" s="37"/>
      <c r="G87" s="38"/>
      <c r="H87" s="28"/>
    </row>
    <row r="88" spans="1:8" s="14" customFormat="1" ht="39.6" x14ac:dyDescent="0.3">
      <c r="A88" s="13">
        <v>12</v>
      </c>
      <c r="B88" s="16" t="s">
        <v>108</v>
      </c>
      <c r="C88" s="13" t="s">
        <v>109</v>
      </c>
      <c r="D88" s="28"/>
      <c r="E88" s="37"/>
      <c r="G88" s="38"/>
      <c r="H88" s="28"/>
    </row>
    <row r="89" spans="1:8" s="14" customFormat="1" ht="92.4" x14ac:dyDescent="0.3">
      <c r="A89" s="13">
        <v>13</v>
      </c>
      <c r="B89" s="16" t="s">
        <v>110</v>
      </c>
      <c r="C89" s="13" t="s">
        <v>111</v>
      </c>
      <c r="D89" s="28"/>
      <c r="E89" s="37"/>
      <c r="G89" s="38"/>
      <c r="H89" s="28"/>
    </row>
    <row r="90" spans="1:8" s="14" customFormat="1" ht="66" x14ac:dyDescent="0.3">
      <c r="A90" s="13">
        <v>14</v>
      </c>
      <c r="B90" s="16" t="s">
        <v>112</v>
      </c>
      <c r="C90" s="13" t="s">
        <v>113</v>
      </c>
      <c r="D90" s="28"/>
      <c r="E90" s="37"/>
      <c r="G90" s="38"/>
      <c r="H90" s="28"/>
    </row>
    <row r="91" spans="1:8" s="14" customFormat="1" ht="52.8" x14ac:dyDescent="0.3">
      <c r="A91" s="13">
        <v>15</v>
      </c>
      <c r="B91" s="16" t="s">
        <v>114</v>
      </c>
      <c r="C91" s="13" t="s">
        <v>115</v>
      </c>
      <c r="D91" s="21">
        <f>E91*G91*12</f>
        <v>404.68800000000005</v>
      </c>
      <c r="E91" s="13">
        <v>0.04</v>
      </c>
      <c r="G91" s="15">
        <f>G18</f>
        <v>843.1</v>
      </c>
      <c r="H91" s="21">
        <f>D91</f>
        <v>404.68800000000005</v>
      </c>
    </row>
    <row r="92" spans="1:8" s="14" customFormat="1" ht="13.8" x14ac:dyDescent="0.3">
      <c r="A92" s="30" t="s">
        <v>116</v>
      </c>
      <c r="B92" s="30"/>
      <c r="C92" s="30"/>
      <c r="D92" s="30"/>
      <c r="E92" s="30"/>
      <c r="G92" s="15"/>
    </row>
    <row r="93" spans="1:8" s="14" customFormat="1" ht="13.8" x14ac:dyDescent="0.3">
      <c r="A93" s="13">
        <v>1</v>
      </c>
      <c r="B93" s="22" t="s">
        <v>117</v>
      </c>
      <c r="C93" s="31" t="s">
        <v>118</v>
      </c>
      <c r="D93" s="28">
        <f>E93*G93*12</f>
        <v>40468.800000000003</v>
      </c>
      <c r="E93" s="33">
        <v>4</v>
      </c>
      <c r="G93" s="35">
        <f>G18</f>
        <v>843.1</v>
      </c>
      <c r="H93" s="28">
        <f>D93</f>
        <v>40468.800000000003</v>
      </c>
    </row>
    <row r="94" spans="1:8" s="14" customFormat="1" ht="13.8" hidden="1" x14ac:dyDescent="0.3">
      <c r="A94" s="13">
        <v>2</v>
      </c>
      <c r="B94" s="22"/>
      <c r="C94" s="32"/>
      <c r="D94" s="29"/>
      <c r="E94" s="34"/>
      <c r="G94" s="36"/>
      <c r="H94" s="29"/>
    </row>
    <row r="95" spans="1:8" s="14" customFormat="1" ht="20.399999999999999" hidden="1" customHeight="1" x14ac:dyDescent="0.3">
      <c r="A95" s="19"/>
      <c r="B95" s="26" t="s">
        <v>119</v>
      </c>
      <c r="C95" s="27"/>
      <c r="D95" s="23"/>
      <c r="E95" s="24">
        <f>E94+E93+E72+E69+E64++E58+E56+E50+E45+E91+E43+E30+E28+E25+E23+E18</f>
        <v>31.180000000000003</v>
      </c>
      <c r="G95" s="15"/>
    </row>
    <row r="96" spans="1:8" s="14" customFormat="1" ht="20.399999999999999" customHeight="1" x14ac:dyDescent="0.3">
      <c r="A96" s="19"/>
      <c r="B96" s="26" t="s">
        <v>120</v>
      </c>
      <c r="C96" s="27"/>
      <c r="D96" s="23">
        <f>D93+D91+D72+D69+D64+D58+D56+D50+D45+D43+D30+D28+D25+D23+D18</f>
        <v>315454.29599999997</v>
      </c>
      <c r="E96" s="19"/>
      <c r="G96" s="25">
        <f>E95*843.1*12</f>
        <v>315454.29600000003</v>
      </c>
      <c r="H96" s="23">
        <f>H93+H91+H72+H69+H64+H58+H56+H50+H45+H43+H30+H28+H25+H23+H18</f>
        <v>315454.29599999997</v>
      </c>
    </row>
  </sheetData>
  <mergeCells count="75">
    <mergeCell ref="A2:E2"/>
    <mergeCell ref="A3:E3"/>
    <mergeCell ref="A4:E4"/>
    <mergeCell ref="B5:C5"/>
    <mergeCell ref="B6:C7"/>
    <mergeCell ref="B13:C13"/>
    <mergeCell ref="B8:C8"/>
    <mergeCell ref="B9:C9"/>
    <mergeCell ref="B10:C10"/>
    <mergeCell ref="B11:C11"/>
    <mergeCell ref="B12:C12"/>
    <mergeCell ref="A17:E17"/>
    <mergeCell ref="D18:D22"/>
    <mergeCell ref="E18:E22"/>
    <mergeCell ref="G18:G22"/>
    <mergeCell ref="A24:E24"/>
    <mergeCell ref="D25:D27"/>
    <mergeCell ref="E25:E27"/>
    <mergeCell ref="G25:G27"/>
    <mergeCell ref="A29:E29"/>
    <mergeCell ref="A30:C30"/>
    <mergeCell ref="D30:D42"/>
    <mergeCell ref="E30:E42"/>
    <mergeCell ref="G30:G42"/>
    <mergeCell ref="A36:C36"/>
    <mergeCell ref="A44:E44"/>
    <mergeCell ref="A45:C45"/>
    <mergeCell ref="D45:D49"/>
    <mergeCell ref="E45:E49"/>
    <mergeCell ref="G45:G49"/>
    <mergeCell ref="A50:C50"/>
    <mergeCell ref="D50:D55"/>
    <mergeCell ref="E50:E55"/>
    <mergeCell ref="G50:G55"/>
    <mergeCell ref="A56:C56"/>
    <mergeCell ref="D56:D57"/>
    <mergeCell ref="E56:E57"/>
    <mergeCell ref="G56:G57"/>
    <mergeCell ref="G69:G70"/>
    <mergeCell ref="A71:E71"/>
    <mergeCell ref="A58:C58"/>
    <mergeCell ref="D58:D63"/>
    <mergeCell ref="E58:E63"/>
    <mergeCell ref="G58:G63"/>
    <mergeCell ref="A64:C64"/>
    <mergeCell ref="D64:D67"/>
    <mergeCell ref="E64:E67"/>
    <mergeCell ref="G64:G67"/>
    <mergeCell ref="A74:A79"/>
    <mergeCell ref="C74:C79"/>
    <mergeCell ref="B76:B77"/>
    <mergeCell ref="A68:E68"/>
    <mergeCell ref="D69:D70"/>
    <mergeCell ref="E69:E70"/>
    <mergeCell ref="E93:E94"/>
    <mergeCell ref="G93:G94"/>
    <mergeCell ref="D72:D90"/>
    <mergeCell ref="E72:E90"/>
    <mergeCell ref="G72:G90"/>
    <mergeCell ref="B95:C95"/>
    <mergeCell ref="B96:C96"/>
    <mergeCell ref="H18:H22"/>
    <mergeCell ref="H25:H27"/>
    <mergeCell ref="H30:H42"/>
    <mergeCell ref="H45:H49"/>
    <mergeCell ref="H50:H55"/>
    <mergeCell ref="H56:H57"/>
    <mergeCell ref="H58:H63"/>
    <mergeCell ref="H64:H67"/>
    <mergeCell ref="H69:H70"/>
    <mergeCell ref="H72:H90"/>
    <mergeCell ref="H93:H94"/>
    <mergeCell ref="A92:E92"/>
    <mergeCell ref="C93:C94"/>
    <mergeCell ref="D93:D94"/>
  </mergeCells>
  <pageMargins left="0.7" right="0.7" top="0.75" bottom="0.75" header="0.3" footer="0.3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50 лет Комсомола 125Б</vt:lpstr>
      <vt:lpstr>'50 лет Комсомола 125Б'!Область_печати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Александр</dc:creator>
  <cp:lastModifiedBy>Драгунова Л.В</cp:lastModifiedBy>
  <dcterms:created xsi:type="dcterms:W3CDTF">2018-12-12T04:57:46Z</dcterms:created>
  <dcterms:modified xsi:type="dcterms:W3CDTF">2024-02-13T02:35:16Z</dcterms:modified>
</cp:coreProperties>
</file>