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25-3" sheetId="4" r:id="rId1"/>
  </sheets>
  <calcPr calcId="162913"/>
</workbook>
</file>

<file path=xl/calcChain.xml><?xml version="1.0" encoding="utf-8"?>
<calcChain xmlns="http://schemas.openxmlformats.org/spreadsheetml/2006/main">
  <c r="I135" i="4" l="1"/>
  <c r="I130" i="4" l="1"/>
  <c r="I129" i="4"/>
  <c r="I95" i="4"/>
  <c r="I91" i="4"/>
  <c r="I81" i="4"/>
  <c r="I75" i="4"/>
  <c r="I67" i="4"/>
  <c r="I61" i="4"/>
  <c r="I55" i="4"/>
  <c r="I39" i="4"/>
  <c r="I37" i="4"/>
  <c r="I33" i="4"/>
  <c r="I19" i="4"/>
  <c r="D132" i="4"/>
  <c r="I132" i="4" l="1"/>
  <c r="G132" i="4"/>
  <c r="G130" i="4"/>
  <c r="D130" i="4"/>
  <c r="G129" i="4"/>
  <c r="D129" i="4"/>
  <c r="G95" i="4"/>
  <c r="D95" i="4" s="1"/>
  <c r="G91" i="4"/>
  <c r="D91" i="4"/>
  <c r="G81" i="4"/>
  <c r="D81" i="4"/>
  <c r="G75" i="4"/>
  <c r="D75" i="4"/>
  <c r="G67" i="4"/>
  <c r="D67" i="4" s="1"/>
  <c r="G61" i="4"/>
  <c r="D61" i="4"/>
  <c r="G55" i="4"/>
  <c r="D55" i="4"/>
  <c r="G39" i="4"/>
  <c r="D39" i="4"/>
  <c r="G37" i="4"/>
  <c r="D37" i="4" s="1"/>
  <c r="G33" i="4"/>
  <c r="D33" i="4"/>
  <c r="D19" i="4"/>
  <c r="D13" i="4" l="1"/>
</calcChain>
</file>

<file path=xl/sharedStrings.xml><?xml version="1.0" encoding="utf-8"?>
<sst xmlns="http://schemas.openxmlformats.org/spreadsheetml/2006/main" count="189" uniqueCount="146">
  <si>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</si>
  <si>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</si>
  <si>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</si>
  <si>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подвальных помещений, кв.м.</t>
  </si>
  <si>
    <t>Площадь лестничных клеток, тамбуров,кв.м.</t>
  </si>
  <si>
    <t>Общая площадь жилых помещений МКД, кв.м.</t>
  </si>
  <si>
    <t xml:space="preserve">многоквартирных домов № 125/3 по ул 50 лет Комсомола  города Белогорска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</si>
  <si>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</si>
  <si>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</si>
  <si>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2032-2034</t>
  </si>
  <si>
    <t>ВДИС</t>
  </si>
  <si>
    <t>крыша</t>
  </si>
  <si>
    <t>2041-2043</t>
  </si>
  <si>
    <t>2047-2049</t>
  </si>
  <si>
    <t>фасад,подвал,фундамент</t>
  </si>
  <si>
    <t>фасад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</si>
  <si>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</si>
  <si>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</si>
  <si>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</si>
  <si>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</si>
  <si>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</si>
  <si>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</si>
  <si>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</si>
  <si>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</si>
  <si>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</si>
  <si>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Проверка и при необходимости очистка кровли от скопления снега и наледи, уборка сосулек (по необходимости)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</si>
  <si>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</si>
  <si>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</si>
  <si>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</si>
  <si>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</si>
  <si>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</si>
  <si>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</si>
  <si>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3 раза в неделю</t>
  </si>
  <si>
    <t>Влажная уборка лестничных маршей, лестничных площадок, тамбуров</t>
  </si>
  <si>
    <t>4 раза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</si>
  <si>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</si>
  <si>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2 раза в месяц в теплый период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</si>
  <si>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</si>
  <si>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</si>
  <si>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</si>
  <si>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</si>
  <si>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</si>
  <si>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</si>
  <si>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</si>
  <si>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</si>
  <si>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3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</si>
  <si>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</si>
  <si>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</si>
  <si>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</si>
  <si>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</si>
  <si>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</si>
  <si>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</si>
  <si>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</si>
  <si>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</si>
  <si>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</si>
  <si>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</si>
  <si>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</si>
  <si>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</si>
  <si>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</si>
  <si>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</si>
  <si>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</si>
  <si>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</si>
  <si>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</si>
  <si>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</si>
  <si>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</si>
  <si>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</si>
  <si>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</si>
  <si>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</si>
  <si>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</si>
  <si>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</si>
  <si>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</si>
  <si>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</si>
  <si>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</si>
  <si>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</si>
  <si>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</si>
  <si>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</si>
  <si>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</si>
  <si>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</si>
  <si>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</si>
  <si>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</si>
  <si>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</si>
  <si>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</si>
  <si>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</si>
  <si>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</si>
  <si>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</si>
  <si>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</si>
  <si>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</si>
  <si>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</si>
  <si>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</si>
  <si>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</si>
  <si>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</si>
  <si>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</si>
  <si>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</si>
  <si>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</si>
  <si>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</si>
  <si>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</si>
  <si>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</si>
  <si>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</si>
  <si>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</si>
  <si>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</si>
  <si>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</si>
  <si>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</si>
  <si>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</si>
  <si>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</si>
  <si>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</si>
  <si>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</si>
  <si>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</si>
  <si>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</si>
  <si>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</si>
  <si>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</si>
  <si>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</si>
  <si>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</si>
  <si>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</si>
  <si>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</si>
  <si>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</si>
  <si>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</si>
  <si>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</si>
  <si>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</si>
  <si>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</si>
  <si>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</si>
  <si>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</si>
  <si>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</si>
  <si>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</si>
  <si>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</si>
  <si>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</si>
  <si>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</si>
  <si>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</si>
  <si>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</si>
  <si>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</si>
  <si>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</si>
  <si>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</si>
  <si>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</si>
  <si>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Обслуживание общедомовых приборов учета холодной воды, горячей воды, тепловой энергии и электроэнергии</t>
  </si>
  <si>
    <t>Техническое обслуживание домофоной системы</t>
  </si>
  <si>
    <t xml:space="preserve"> по обращению в течение 3 дней после поступления заявки ( за исключением выходных и праздничных дней)</t>
  </si>
  <si>
    <t>Техническое обслуживание автоматических ворот</t>
  </si>
  <si>
    <t>Всего в месяц руб. за 1 кв.м.</t>
  </si>
  <si>
    <t>Всего в год руб. за 1069,2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</si>
  <si>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</si>
  <si>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</si>
  <si>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</si>
  <si>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Изготовление и установка регистра отопления во втором подъезде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</si>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</sst>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"/>
  <sheetViews>
    <sheetView tabSelected="1" zoomScaleNormal="100" workbookViewId="0">
      <selection activeCell="J7" sqref="J7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7.44140625" style="1" customWidth="1"/>
    <col min="4" max="4" width="13.5546875" style="4" customWidth="1"/>
    <col min="5" max="5" width="11.6640625" style="4" hidden="1" customWidth="1"/>
    <col min="6" max="6" width="12.6640625" style="1" hidden="1" customWidth="1"/>
    <col min="7" max="7" width="10.6640625" style="1" hidden="1" customWidth="1"/>
    <col min="8" max="8" width="10.109375" style="1" hidden="1" customWidth="1"/>
    <col min="9" max="9" width="11.88671875" style="1" customWidth="1"/>
    <col min="10" max="16384" width="8.88671875" style="1"/>
  </cols>
  <sheetData>
    <row r="1" spans="1:9" x14ac:dyDescent="0.25">
      <c r="D1" s="1" t="s">
        <v>0</v>
      </c>
      <c r="E1" s="1"/>
    </row>
    <row r="2" spans="1:9" x14ac:dyDescent="0.25">
      <c r="A2" s="56" t="s">
        <v>1</v>
      </c>
      <c r="B2" s="56"/>
      <c r="C2" s="56"/>
      <c r="D2" s="56"/>
      <c r="E2" s="56"/>
      <c r="F2" s="56"/>
    </row>
    <row r="3" spans="1:9" x14ac:dyDescent="0.25">
      <c r="A3" s="56" t="s">
        <v>6</v>
      </c>
      <c r="B3" s="56"/>
      <c r="C3" s="56"/>
      <c r="D3" s="56"/>
      <c r="E3" s="56"/>
      <c r="F3" s="56"/>
    </row>
    <row r="4" spans="1:9" x14ac:dyDescent="0.25">
      <c r="A4" s="57" t="s">
        <v>7</v>
      </c>
      <c r="B4" s="57"/>
      <c r="C4" s="57"/>
      <c r="D4" s="57"/>
      <c r="E4" s="57"/>
      <c r="F4" s="57"/>
    </row>
    <row r="5" spans="1:9" ht="24" customHeight="1" x14ac:dyDescent="0.25">
      <c r="C5" s="3" t="s">
        <v>2</v>
      </c>
      <c r="D5" s="2">
        <v>2013</v>
      </c>
      <c r="F5" s="5"/>
    </row>
    <row r="6" spans="1:9" ht="24" customHeight="1" x14ac:dyDescent="0.25">
      <c r="B6" s="58" t="s">
        <v>8</v>
      </c>
      <c r="C6" s="58"/>
      <c r="D6" s="11" t="s">
        <v>9</v>
      </c>
      <c r="E6" s="12"/>
      <c r="H6" s="1" t="s">
        <v>10</v>
      </c>
      <c r="I6" s="1" t="s">
        <v>11</v>
      </c>
    </row>
    <row r="7" spans="1:9" ht="24" customHeight="1" x14ac:dyDescent="0.25">
      <c r="B7" s="58"/>
      <c r="C7" s="58"/>
      <c r="D7" s="11" t="s">
        <v>12</v>
      </c>
      <c r="E7" s="12"/>
      <c r="H7" s="1" t="s">
        <v>11</v>
      </c>
      <c r="I7" s="1" t="s">
        <v>10</v>
      </c>
    </row>
    <row r="8" spans="1:9" ht="24" customHeight="1" x14ac:dyDescent="0.25">
      <c r="B8" s="58"/>
      <c r="C8" s="58"/>
      <c r="D8" s="11" t="s">
        <v>13</v>
      </c>
      <c r="E8" s="12"/>
      <c r="H8" s="6" t="s">
        <v>14</v>
      </c>
      <c r="I8" s="1" t="s">
        <v>15</v>
      </c>
    </row>
    <row r="9" spans="1:9" x14ac:dyDescent="0.25">
      <c r="C9" s="3" t="s">
        <v>142</v>
      </c>
      <c r="D9" s="2">
        <v>3</v>
      </c>
      <c r="F9" s="5"/>
    </row>
    <row r="10" spans="1:9" x14ac:dyDescent="0.25">
      <c r="C10" s="3" t="s">
        <v>143</v>
      </c>
      <c r="D10" s="2">
        <v>3</v>
      </c>
      <c r="F10" s="5"/>
    </row>
    <row r="11" spans="1:9" x14ac:dyDescent="0.25">
      <c r="C11" s="3" t="s">
        <v>144</v>
      </c>
      <c r="D11" s="2">
        <v>18</v>
      </c>
      <c r="F11" s="5"/>
    </row>
    <row r="12" spans="1:9" x14ac:dyDescent="0.25">
      <c r="C12" s="3" t="s">
        <v>5</v>
      </c>
      <c r="D12" s="8">
        <v>1069.2</v>
      </c>
      <c r="F12" s="5"/>
    </row>
    <row r="13" spans="1:9" x14ac:dyDescent="0.25">
      <c r="C13" s="3" t="s">
        <v>4</v>
      </c>
      <c r="D13" s="8">
        <f>157.5</f>
        <v>157.5</v>
      </c>
      <c r="F13" s="5"/>
    </row>
    <row r="14" spans="1:9" x14ac:dyDescent="0.25">
      <c r="C14" s="3" t="s">
        <v>3</v>
      </c>
      <c r="D14" s="9">
        <v>362</v>
      </c>
      <c r="E14" s="7"/>
    </row>
    <row r="15" spans="1:9" x14ac:dyDescent="0.25">
      <c r="C15" s="3" t="s">
        <v>145</v>
      </c>
      <c r="D15" s="63">
        <v>6991</v>
      </c>
      <c r="E15" s="7"/>
    </row>
    <row r="16" spans="1:9" x14ac:dyDescent="0.25">
      <c r="C16" s="6"/>
      <c r="D16" s="7"/>
      <c r="E16" s="7"/>
    </row>
    <row r="17" spans="1:11" ht="68.400000000000006" customHeight="1" x14ac:dyDescent="0.25">
      <c r="A17" s="13" t="s">
        <v>16</v>
      </c>
      <c r="B17" s="13" t="s">
        <v>17</v>
      </c>
      <c r="C17" s="13" t="s">
        <v>18</v>
      </c>
      <c r="D17" s="13" t="s">
        <v>138</v>
      </c>
      <c r="E17" s="13" t="s">
        <v>19</v>
      </c>
      <c r="F17" s="13"/>
      <c r="G17" s="13"/>
      <c r="H17" s="13"/>
      <c r="I17" s="13" t="s">
        <v>139</v>
      </c>
    </row>
    <row r="18" spans="1:11" ht="14.4" customHeight="1" x14ac:dyDescent="0.25">
      <c r="A18" s="15"/>
      <c r="B18" s="59" t="s">
        <v>20</v>
      </c>
      <c r="C18" s="60"/>
      <c r="D18" s="60"/>
      <c r="E18" s="61"/>
      <c r="G18" s="14"/>
    </row>
    <row r="19" spans="1:11" x14ac:dyDescent="0.25">
      <c r="A19" s="46">
        <v>1</v>
      </c>
      <c r="B19" s="54" t="s">
        <v>21</v>
      </c>
      <c r="C19" s="49" t="s">
        <v>22</v>
      </c>
      <c r="D19" s="38">
        <f>E19*G19*12</f>
        <v>53887.680000000008</v>
      </c>
      <c r="E19" s="55">
        <v>4.2</v>
      </c>
      <c r="G19" s="62">
        <v>1069.2</v>
      </c>
      <c r="I19" s="38">
        <f>D19</f>
        <v>53887.680000000008</v>
      </c>
    </row>
    <row r="20" spans="1:11" x14ac:dyDescent="0.25">
      <c r="A20" s="46"/>
      <c r="B20" s="54"/>
      <c r="C20" s="50"/>
      <c r="D20" s="38"/>
      <c r="E20" s="55"/>
      <c r="G20" s="62"/>
      <c r="I20" s="38"/>
    </row>
    <row r="21" spans="1:11" x14ac:dyDescent="0.25">
      <c r="A21" s="46"/>
      <c r="B21" s="54"/>
      <c r="C21" s="50"/>
      <c r="D21" s="38"/>
      <c r="E21" s="55"/>
      <c r="G21" s="62"/>
      <c r="I21" s="38"/>
    </row>
    <row r="22" spans="1:11" x14ac:dyDescent="0.25">
      <c r="A22" s="46"/>
      <c r="B22" s="47"/>
      <c r="C22" s="50"/>
      <c r="D22" s="39"/>
      <c r="E22" s="55"/>
      <c r="G22" s="62"/>
      <c r="I22" s="39"/>
    </row>
    <row r="23" spans="1:11" x14ac:dyDescent="0.25">
      <c r="A23" s="46"/>
      <c r="B23" s="47"/>
      <c r="C23" s="50"/>
      <c r="D23" s="39"/>
      <c r="E23" s="55"/>
      <c r="G23" s="62"/>
      <c r="I23" s="39"/>
    </row>
    <row r="24" spans="1:11" ht="88.8" customHeight="1" x14ac:dyDescent="0.25">
      <c r="A24" s="46"/>
      <c r="B24" s="47"/>
      <c r="C24" s="51"/>
      <c r="D24" s="39"/>
      <c r="E24" s="55"/>
      <c r="G24" s="62"/>
      <c r="I24" s="39"/>
      <c r="K24" s="16"/>
    </row>
    <row r="25" spans="1:11" ht="39.6" x14ac:dyDescent="0.25">
      <c r="A25" s="17">
        <v>2</v>
      </c>
      <c r="B25" s="18" t="s">
        <v>23</v>
      </c>
      <c r="C25" s="19" t="s">
        <v>24</v>
      </c>
      <c r="D25" s="39"/>
      <c r="E25" s="55"/>
      <c r="G25" s="62"/>
      <c r="I25" s="39"/>
    </row>
    <row r="26" spans="1:11" ht="39.6" x14ac:dyDescent="0.25">
      <c r="A26" s="17">
        <v>3</v>
      </c>
      <c r="B26" s="20" t="s">
        <v>25</v>
      </c>
      <c r="C26" s="19" t="s">
        <v>24</v>
      </c>
      <c r="D26" s="39"/>
      <c r="E26" s="55"/>
      <c r="G26" s="62"/>
      <c r="I26" s="39"/>
    </row>
    <row r="27" spans="1:11" ht="39.6" x14ac:dyDescent="0.25">
      <c r="A27" s="17">
        <v>4</v>
      </c>
      <c r="B27" s="20" t="s">
        <v>26</v>
      </c>
      <c r="C27" s="19" t="s">
        <v>24</v>
      </c>
      <c r="D27" s="39"/>
      <c r="E27" s="55"/>
      <c r="G27" s="62"/>
      <c r="I27" s="39"/>
    </row>
    <row r="28" spans="1:11" ht="52.8" x14ac:dyDescent="0.25">
      <c r="A28" s="17">
        <v>5</v>
      </c>
      <c r="B28" s="20" t="s">
        <v>27</v>
      </c>
      <c r="C28" s="19" t="s">
        <v>24</v>
      </c>
      <c r="D28" s="39"/>
      <c r="E28" s="55"/>
      <c r="G28" s="62"/>
      <c r="I28" s="39"/>
    </row>
    <row r="29" spans="1:11" x14ac:dyDescent="0.25">
      <c r="A29" s="46">
        <v>6</v>
      </c>
      <c r="B29" s="47" t="s">
        <v>28</v>
      </c>
      <c r="C29" s="49" t="s">
        <v>24</v>
      </c>
      <c r="D29" s="39"/>
      <c r="E29" s="55"/>
      <c r="G29" s="62"/>
      <c r="I29" s="39"/>
    </row>
    <row r="30" spans="1:11" ht="59.4" customHeight="1" x14ac:dyDescent="0.25">
      <c r="A30" s="46"/>
      <c r="B30" s="47"/>
      <c r="C30" s="50"/>
      <c r="D30" s="39"/>
      <c r="E30" s="55"/>
      <c r="G30" s="62"/>
      <c r="I30" s="39"/>
    </row>
    <row r="31" spans="1:11" ht="26.4" x14ac:dyDescent="0.25">
      <c r="A31" s="17">
        <v>7</v>
      </c>
      <c r="B31" s="20" t="s">
        <v>29</v>
      </c>
      <c r="C31" s="51"/>
      <c r="D31" s="39"/>
      <c r="E31" s="55"/>
      <c r="G31" s="62"/>
      <c r="I31" s="39"/>
    </row>
    <row r="32" spans="1:11" x14ac:dyDescent="0.25">
      <c r="A32" s="45" t="s">
        <v>30</v>
      </c>
      <c r="B32" s="45"/>
      <c r="C32" s="45"/>
      <c r="D32" s="45"/>
      <c r="E32" s="45"/>
      <c r="G32" s="14"/>
    </row>
    <row r="33" spans="1:9" x14ac:dyDescent="0.25">
      <c r="A33" s="46">
        <v>1</v>
      </c>
      <c r="B33" s="47" t="s">
        <v>31</v>
      </c>
      <c r="C33" s="48" t="s">
        <v>32</v>
      </c>
      <c r="D33" s="39">
        <f>E33*G33*12</f>
        <v>82884.384000000005</v>
      </c>
      <c r="E33" s="53">
        <v>6.46</v>
      </c>
      <c r="G33" s="43">
        <f>G19</f>
        <v>1069.2</v>
      </c>
      <c r="I33" s="39">
        <f>D33</f>
        <v>82884.384000000005</v>
      </c>
    </row>
    <row r="34" spans="1:9" x14ac:dyDescent="0.25">
      <c r="A34" s="46"/>
      <c r="B34" s="47"/>
      <c r="C34" s="48"/>
      <c r="D34" s="39"/>
      <c r="E34" s="53"/>
      <c r="G34" s="43"/>
      <c r="I34" s="39"/>
    </row>
    <row r="35" spans="1:9" ht="26.4" x14ac:dyDescent="0.25">
      <c r="A35" s="17">
        <v>2</v>
      </c>
      <c r="B35" s="20" t="s">
        <v>33</v>
      </c>
      <c r="C35" s="19" t="s">
        <v>34</v>
      </c>
      <c r="D35" s="39"/>
      <c r="E35" s="53"/>
      <c r="G35" s="43"/>
      <c r="I35" s="39"/>
    </row>
    <row r="36" spans="1:9" ht="66" x14ac:dyDescent="0.25">
      <c r="A36" s="17">
        <v>3</v>
      </c>
      <c r="B36" s="20" t="s">
        <v>35</v>
      </c>
      <c r="C36" s="19" t="s">
        <v>36</v>
      </c>
      <c r="D36" s="39"/>
      <c r="E36" s="53"/>
      <c r="G36" s="43"/>
      <c r="I36" s="39"/>
    </row>
    <row r="37" spans="1:9" ht="39.6" x14ac:dyDescent="0.25">
      <c r="A37" s="17">
        <v>4</v>
      </c>
      <c r="B37" s="20" t="s">
        <v>37</v>
      </c>
      <c r="C37" s="19" t="s">
        <v>24</v>
      </c>
      <c r="D37" s="21">
        <f>E37*G37*12</f>
        <v>13087.008000000002</v>
      </c>
      <c r="E37" s="19">
        <v>1.02</v>
      </c>
      <c r="G37" s="22">
        <f>G19</f>
        <v>1069.2</v>
      </c>
      <c r="I37" s="21">
        <f>D37</f>
        <v>13087.008000000002</v>
      </c>
    </row>
    <row r="38" spans="1:9" x14ac:dyDescent="0.25">
      <c r="A38" s="45" t="s">
        <v>38</v>
      </c>
      <c r="B38" s="45"/>
      <c r="C38" s="45"/>
      <c r="D38" s="45"/>
      <c r="E38" s="45"/>
      <c r="G38" s="14"/>
    </row>
    <row r="39" spans="1:9" x14ac:dyDescent="0.25">
      <c r="A39" s="17"/>
      <c r="B39" s="23" t="s">
        <v>39</v>
      </c>
      <c r="C39" s="24"/>
      <c r="D39" s="39">
        <f>E39*G39*12</f>
        <v>36310.032000000007</v>
      </c>
      <c r="E39" s="53">
        <v>2.83</v>
      </c>
      <c r="G39" s="43">
        <f>G19</f>
        <v>1069.2</v>
      </c>
      <c r="I39" s="39">
        <f>D39</f>
        <v>36310.032000000007</v>
      </c>
    </row>
    <row r="40" spans="1:9" x14ac:dyDescent="0.25">
      <c r="A40" s="17">
        <v>1</v>
      </c>
      <c r="B40" s="20" t="s">
        <v>40</v>
      </c>
      <c r="C40" s="19" t="s">
        <v>32</v>
      </c>
      <c r="D40" s="39"/>
      <c r="E40" s="53"/>
      <c r="G40" s="43"/>
      <c r="I40" s="39"/>
    </row>
    <row r="41" spans="1:9" ht="39.6" x14ac:dyDescent="0.25">
      <c r="A41" s="17">
        <v>2</v>
      </c>
      <c r="B41" s="20" t="s">
        <v>41</v>
      </c>
      <c r="C41" s="19" t="s">
        <v>42</v>
      </c>
      <c r="D41" s="39"/>
      <c r="E41" s="53"/>
      <c r="G41" s="43"/>
      <c r="I41" s="39"/>
    </row>
    <row r="42" spans="1:9" x14ac:dyDescent="0.25">
      <c r="A42" s="17">
        <v>3</v>
      </c>
      <c r="B42" s="20" t="s">
        <v>43</v>
      </c>
      <c r="C42" s="19" t="s">
        <v>32</v>
      </c>
      <c r="D42" s="39"/>
      <c r="E42" s="53"/>
      <c r="G42" s="43"/>
      <c r="I42" s="39"/>
    </row>
    <row r="43" spans="1:9" x14ac:dyDescent="0.25">
      <c r="A43" s="17">
        <v>4</v>
      </c>
      <c r="B43" s="20" t="s">
        <v>44</v>
      </c>
      <c r="C43" s="19" t="s">
        <v>45</v>
      </c>
      <c r="D43" s="39"/>
      <c r="E43" s="53"/>
      <c r="G43" s="43"/>
      <c r="I43" s="39"/>
    </row>
    <row r="44" spans="1:9" x14ac:dyDescent="0.25">
      <c r="A44" s="17">
        <v>5</v>
      </c>
      <c r="B44" s="20" t="s">
        <v>46</v>
      </c>
      <c r="C44" s="19" t="s">
        <v>47</v>
      </c>
      <c r="D44" s="39"/>
      <c r="E44" s="53"/>
      <c r="G44" s="43"/>
      <c r="I44" s="39"/>
    </row>
    <row r="45" spans="1:9" ht="26.4" x14ac:dyDescent="0.25">
      <c r="A45" s="17">
        <v>6</v>
      </c>
      <c r="B45" s="20" t="s">
        <v>48</v>
      </c>
      <c r="C45" s="19" t="s">
        <v>32</v>
      </c>
      <c r="D45" s="39"/>
      <c r="E45" s="53"/>
      <c r="G45" s="43"/>
      <c r="I45" s="39"/>
    </row>
    <row r="46" spans="1:9" ht="26.4" x14ac:dyDescent="0.25">
      <c r="A46" s="17"/>
      <c r="B46" s="23" t="s">
        <v>49</v>
      </c>
      <c r="C46" s="24"/>
      <c r="D46" s="39"/>
      <c r="E46" s="53"/>
      <c r="G46" s="43"/>
      <c r="I46" s="39"/>
    </row>
    <row r="47" spans="1:9" ht="26.4" x14ac:dyDescent="0.25">
      <c r="A47" s="17">
        <v>7</v>
      </c>
      <c r="B47" s="20" t="s">
        <v>50</v>
      </c>
      <c r="C47" s="19" t="s">
        <v>51</v>
      </c>
      <c r="D47" s="39"/>
      <c r="E47" s="53"/>
      <c r="G47" s="43"/>
      <c r="I47" s="39"/>
    </row>
    <row r="48" spans="1:9" ht="39.6" x14ac:dyDescent="0.25">
      <c r="A48" s="17">
        <v>8</v>
      </c>
      <c r="B48" s="20" t="s">
        <v>52</v>
      </c>
      <c r="C48" s="19" t="s">
        <v>51</v>
      </c>
      <c r="D48" s="39"/>
      <c r="E48" s="53"/>
      <c r="G48" s="43"/>
      <c r="I48" s="39"/>
    </row>
    <row r="49" spans="1:9" ht="39.6" x14ac:dyDescent="0.25">
      <c r="A49" s="17">
        <v>9</v>
      </c>
      <c r="B49" s="20" t="s">
        <v>53</v>
      </c>
      <c r="C49" s="19" t="s">
        <v>32</v>
      </c>
      <c r="D49" s="39"/>
      <c r="E49" s="53"/>
      <c r="G49" s="43"/>
      <c r="I49" s="39"/>
    </row>
    <row r="50" spans="1:9" x14ac:dyDescent="0.25">
      <c r="A50" s="17">
        <v>10</v>
      </c>
      <c r="B50" s="20" t="s">
        <v>54</v>
      </c>
      <c r="C50" s="19" t="s">
        <v>32</v>
      </c>
      <c r="D50" s="39"/>
      <c r="E50" s="53"/>
      <c r="G50" s="43"/>
      <c r="I50" s="39"/>
    </row>
    <row r="51" spans="1:9" ht="26.4" x14ac:dyDescent="0.25">
      <c r="A51" s="17">
        <v>11</v>
      </c>
      <c r="B51" s="20" t="s">
        <v>55</v>
      </c>
      <c r="C51" s="19" t="s">
        <v>56</v>
      </c>
      <c r="D51" s="39"/>
      <c r="E51" s="53"/>
      <c r="G51" s="43"/>
      <c r="I51" s="39"/>
    </row>
    <row r="52" spans="1:9" x14ac:dyDescent="0.25">
      <c r="A52" s="17">
        <v>12</v>
      </c>
      <c r="B52" s="20" t="s">
        <v>57</v>
      </c>
      <c r="C52" s="19" t="s">
        <v>32</v>
      </c>
      <c r="D52" s="39"/>
      <c r="E52" s="53"/>
      <c r="G52" s="43"/>
      <c r="I52" s="39"/>
    </row>
    <row r="53" spans="1:9" x14ac:dyDescent="0.25">
      <c r="A53" s="45" t="s">
        <v>58</v>
      </c>
      <c r="B53" s="45"/>
      <c r="C53" s="45"/>
      <c r="D53" s="45"/>
      <c r="E53" s="45"/>
      <c r="G53" s="14"/>
    </row>
    <row r="54" spans="1:9" x14ac:dyDescent="0.25">
      <c r="A54" s="45" t="s">
        <v>59</v>
      </c>
      <c r="B54" s="45"/>
      <c r="C54" s="45"/>
      <c r="D54" s="45"/>
      <c r="E54" s="45"/>
      <c r="G54" s="14"/>
    </row>
    <row r="55" spans="1:9" x14ac:dyDescent="0.25">
      <c r="A55" s="46">
        <v>1</v>
      </c>
      <c r="B55" s="47" t="s">
        <v>60</v>
      </c>
      <c r="C55" s="48" t="s">
        <v>61</v>
      </c>
      <c r="D55" s="39">
        <f>E55*G55*12</f>
        <v>22966.416000000001</v>
      </c>
      <c r="E55" s="48">
        <v>1.79</v>
      </c>
      <c r="G55" s="43">
        <f>G19</f>
        <v>1069.2</v>
      </c>
      <c r="I55" s="39">
        <f>D55</f>
        <v>22966.416000000001</v>
      </c>
    </row>
    <row r="56" spans="1:9" ht="84.75" customHeight="1" x14ac:dyDescent="0.25">
      <c r="A56" s="46"/>
      <c r="B56" s="47"/>
      <c r="C56" s="48"/>
      <c r="D56" s="39"/>
      <c r="E56" s="48"/>
      <c r="G56" s="44"/>
      <c r="I56" s="39"/>
    </row>
    <row r="57" spans="1:9" ht="52.8" x14ac:dyDescent="0.25">
      <c r="A57" s="17">
        <v>2</v>
      </c>
      <c r="B57" s="20" t="s">
        <v>62</v>
      </c>
      <c r="C57" s="19" t="s">
        <v>61</v>
      </c>
      <c r="D57" s="39"/>
      <c r="E57" s="48"/>
      <c r="G57" s="44"/>
      <c r="I57" s="39"/>
    </row>
    <row r="58" spans="1:9" ht="26.4" x14ac:dyDescent="0.25">
      <c r="A58" s="17">
        <v>3</v>
      </c>
      <c r="B58" s="20" t="s">
        <v>63</v>
      </c>
      <c r="C58" s="19" t="s">
        <v>24</v>
      </c>
      <c r="D58" s="39"/>
      <c r="E58" s="48"/>
      <c r="G58" s="44"/>
      <c r="I58" s="39"/>
    </row>
    <row r="59" spans="1:9" ht="39.6" x14ac:dyDescent="0.25">
      <c r="A59" s="17">
        <v>4</v>
      </c>
      <c r="B59" s="20" t="s">
        <v>64</v>
      </c>
      <c r="C59" s="19" t="s">
        <v>65</v>
      </c>
      <c r="D59" s="39"/>
      <c r="E59" s="48"/>
      <c r="G59" s="44"/>
      <c r="I59" s="39"/>
    </row>
    <row r="60" spans="1:9" x14ac:dyDescent="0.25">
      <c r="A60" s="45" t="s">
        <v>66</v>
      </c>
      <c r="B60" s="45"/>
      <c r="C60" s="45"/>
      <c r="D60" s="45"/>
      <c r="E60" s="45"/>
      <c r="G60" s="14"/>
    </row>
    <row r="61" spans="1:9" ht="52.8" x14ac:dyDescent="0.25">
      <c r="A61" s="17">
        <v>1</v>
      </c>
      <c r="B61" s="20" t="s">
        <v>67</v>
      </c>
      <c r="C61" s="19" t="s">
        <v>61</v>
      </c>
      <c r="D61" s="39">
        <f>E61*G61*12</f>
        <v>25147.584000000003</v>
      </c>
      <c r="E61" s="53">
        <v>1.96</v>
      </c>
      <c r="G61" s="43">
        <f>G19</f>
        <v>1069.2</v>
      </c>
      <c r="I61" s="39">
        <f>D61</f>
        <v>25147.584000000003</v>
      </c>
    </row>
    <row r="62" spans="1:9" ht="26.4" x14ac:dyDescent="0.25">
      <c r="A62" s="17">
        <v>2</v>
      </c>
      <c r="B62" s="20" t="s">
        <v>68</v>
      </c>
      <c r="C62" s="19" t="s">
        <v>61</v>
      </c>
      <c r="D62" s="39"/>
      <c r="E62" s="53"/>
      <c r="G62" s="43"/>
      <c r="I62" s="39"/>
    </row>
    <row r="63" spans="1:9" ht="52.8" x14ac:dyDescent="0.25">
      <c r="A63" s="17">
        <v>3</v>
      </c>
      <c r="B63" s="20" t="s">
        <v>69</v>
      </c>
      <c r="C63" s="19" t="s">
        <v>61</v>
      </c>
      <c r="D63" s="39"/>
      <c r="E63" s="53"/>
      <c r="G63" s="43"/>
      <c r="I63" s="39"/>
    </row>
    <row r="64" spans="1:9" ht="26.4" x14ac:dyDescent="0.25">
      <c r="A64" s="17">
        <v>4</v>
      </c>
      <c r="B64" s="20" t="s">
        <v>70</v>
      </c>
      <c r="C64" s="19" t="s">
        <v>24</v>
      </c>
      <c r="D64" s="39"/>
      <c r="E64" s="53"/>
      <c r="G64" s="43"/>
      <c r="I64" s="39"/>
    </row>
    <row r="65" spans="1:9" ht="39.6" x14ac:dyDescent="0.25">
      <c r="A65" s="17">
        <v>5</v>
      </c>
      <c r="B65" s="20" t="s">
        <v>64</v>
      </c>
      <c r="C65" s="19" t="s">
        <v>65</v>
      </c>
      <c r="D65" s="39"/>
      <c r="E65" s="53"/>
      <c r="G65" s="43"/>
      <c r="I65" s="39"/>
    </row>
    <row r="66" spans="1:9" x14ac:dyDescent="0.25">
      <c r="A66" s="45" t="s">
        <v>71</v>
      </c>
      <c r="B66" s="45"/>
      <c r="C66" s="45"/>
      <c r="D66" s="45"/>
      <c r="E66" s="45"/>
      <c r="G66" s="14"/>
    </row>
    <row r="67" spans="1:9" ht="39.6" x14ac:dyDescent="0.25">
      <c r="A67" s="17">
        <v>1</v>
      </c>
      <c r="B67" s="20" t="s">
        <v>72</v>
      </c>
      <c r="C67" s="19" t="s">
        <v>65</v>
      </c>
      <c r="D67" s="39">
        <f>E67*G67*12</f>
        <v>26815.536</v>
      </c>
      <c r="E67" s="48">
        <v>2.09</v>
      </c>
      <c r="G67" s="43">
        <f>G19</f>
        <v>1069.2</v>
      </c>
      <c r="I67" s="39">
        <f>D67</f>
        <v>26815.536</v>
      </c>
    </row>
    <row r="68" spans="1:9" ht="52.8" x14ac:dyDescent="0.25">
      <c r="A68" s="17">
        <v>2</v>
      </c>
      <c r="B68" s="20" t="s">
        <v>73</v>
      </c>
      <c r="C68" s="19" t="s">
        <v>24</v>
      </c>
      <c r="D68" s="39"/>
      <c r="E68" s="48"/>
      <c r="G68" s="44"/>
      <c r="I68" s="39"/>
    </row>
    <row r="69" spans="1:9" ht="39.6" x14ac:dyDescent="0.25">
      <c r="A69" s="17">
        <v>3</v>
      </c>
      <c r="B69" s="20" t="s">
        <v>74</v>
      </c>
      <c r="C69" s="19" t="s">
        <v>24</v>
      </c>
      <c r="D69" s="39"/>
      <c r="E69" s="48"/>
      <c r="G69" s="44"/>
      <c r="I69" s="39"/>
    </row>
    <row r="70" spans="1:9" ht="26.4" x14ac:dyDescent="0.25">
      <c r="A70" s="17">
        <v>4</v>
      </c>
      <c r="B70" s="20" t="s">
        <v>75</v>
      </c>
      <c r="C70" s="19" t="s">
        <v>24</v>
      </c>
      <c r="D70" s="39"/>
      <c r="E70" s="48"/>
      <c r="G70" s="44"/>
      <c r="I70" s="39"/>
    </row>
    <row r="71" spans="1:9" x14ac:dyDescent="0.25">
      <c r="A71" s="17">
        <v>5</v>
      </c>
      <c r="B71" s="20" t="s">
        <v>76</v>
      </c>
      <c r="C71" s="19" t="s">
        <v>24</v>
      </c>
      <c r="D71" s="39"/>
      <c r="E71" s="48"/>
      <c r="G71" s="44"/>
      <c r="I71" s="39"/>
    </row>
    <row r="72" spans="1:9" ht="26.4" x14ac:dyDescent="0.25">
      <c r="A72" s="17">
        <v>6</v>
      </c>
      <c r="B72" s="20" t="s">
        <v>77</v>
      </c>
      <c r="C72" s="19" t="s">
        <v>24</v>
      </c>
      <c r="D72" s="39"/>
      <c r="E72" s="48"/>
      <c r="G72" s="44"/>
      <c r="I72" s="39"/>
    </row>
    <row r="73" spans="1:9" ht="52.8" x14ac:dyDescent="0.25">
      <c r="A73" s="17">
        <v>7</v>
      </c>
      <c r="B73" s="20" t="s">
        <v>78</v>
      </c>
      <c r="C73" s="19" t="s">
        <v>65</v>
      </c>
      <c r="D73" s="39"/>
      <c r="E73" s="48"/>
      <c r="G73" s="44"/>
      <c r="I73" s="39"/>
    </row>
    <row r="74" spans="1:9" x14ac:dyDescent="0.25">
      <c r="A74" s="45" t="s">
        <v>79</v>
      </c>
      <c r="B74" s="45"/>
      <c r="C74" s="45"/>
      <c r="D74" s="45"/>
      <c r="E74" s="45"/>
      <c r="G74" s="14"/>
    </row>
    <row r="75" spans="1:9" ht="39.6" x14ac:dyDescent="0.25">
      <c r="A75" s="17">
        <v>1</v>
      </c>
      <c r="B75" s="20" t="s">
        <v>80</v>
      </c>
      <c r="C75" s="19" t="s">
        <v>24</v>
      </c>
      <c r="D75" s="39">
        <f>E75*G75*12</f>
        <v>40544.064000000006</v>
      </c>
      <c r="E75" s="48">
        <v>3.16</v>
      </c>
      <c r="G75" s="43">
        <f>G19</f>
        <v>1069.2</v>
      </c>
      <c r="I75" s="39">
        <f>D75</f>
        <v>40544.064000000006</v>
      </c>
    </row>
    <row r="76" spans="1:9" ht="26.4" x14ac:dyDescent="0.25">
      <c r="A76" s="17">
        <v>2</v>
      </c>
      <c r="B76" s="20" t="s">
        <v>81</v>
      </c>
      <c r="C76" s="19" t="s">
        <v>24</v>
      </c>
      <c r="D76" s="39"/>
      <c r="E76" s="48"/>
      <c r="G76" s="44"/>
      <c r="I76" s="39"/>
    </row>
    <row r="77" spans="1:9" x14ac:dyDescent="0.25">
      <c r="A77" s="17">
        <v>3</v>
      </c>
      <c r="B77" s="20" t="s">
        <v>82</v>
      </c>
      <c r="C77" s="19" t="s">
        <v>24</v>
      </c>
      <c r="D77" s="39"/>
      <c r="E77" s="48"/>
      <c r="G77" s="44"/>
      <c r="I77" s="39"/>
    </row>
    <row r="78" spans="1:9" ht="39.6" x14ac:dyDescent="0.25">
      <c r="A78" s="17">
        <v>4</v>
      </c>
      <c r="B78" s="20" t="s">
        <v>83</v>
      </c>
      <c r="C78" s="19" t="s">
        <v>61</v>
      </c>
      <c r="D78" s="39"/>
      <c r="E78" s="48"/>
      <c r="G78" s="44"/>
      <c r="I78" s="39"/>
    </row>
    <row r="79" spans="1:9" ht="26.4" x14ac:dyDescent="0.25">
      <c r="A79" s="17">
        <v>5</v>
      </c>
      <c r="B79" s="20" t="s">
        <v>84</v>
      </c>
      <c r="C79" s="19" t="s">
        <v>24</v>
      </c>
      <c r="D79" s="39"/>
      <c r="E79" s="48"/>
      <c r="G79" s="44"/>
      <c r="I79" s="39"/>
    </row>
    <row r="80" spans="1:9" x14ac:dyDescent="0.25">
      <c r="A80" s="45" t="s">
        <v>85</v>
      </c>
      <c r="B80" s="45"/>
      <c r="C80" s="45"/>
      <c r="D80" s="45"/>
      <c r="E80" s="45"/>
      <c r="G80" s="14"/>
    </row>
    <row r="81" spans="1:9" x14ac:dyDescent="0.25">
      <c r="A81" s="46">
        <v>1</v>
      </c>
      <c r="B81" s="47" t="s">
        <v>86</v>
      </c>
      <c r="C81" s="48" t="s">
        <v>24</v>
      </c>
      <c r="D81" s="39">
        <f>E81*G81*12</f>
        <v>28355.184000000001</v>
      </c>
      <c r="E81" s="48">
        <v>2.21</v>
      </c>
      <c r="G81" s="43">
        <f>G19</f>
        <v>1069.2</v>
      </c>
      <c r="I81" s="39">
        <f>D81</f>
        <v>28355.184000000001</v>
      </c>
    </row>
    <row r="82" spans="1:9" x14ac:dyDescent="0.25">
      <c r="A82" s="46"/>
      <c r="B82" s="47"/>
      <c r="C82" s="48"/>
      <c r="D82" s="39"/>
      <c r="E82" s="48"/>
      <c r="G82" s="44"/>
      <c r="I82" s="39"/>
    </row>
    <row r="83" spans="1:9" ht="33.75" customHeight="1" x14ac:dyDescent="0.25">
      <c r="A83" s="46"/>
      <c r="B83" s="47"/>
      <c r="C83" s="48"/>
      <c r="D83" s="39"/>
      <c r="E83" s="48"/>
      <c r="G83" s="44"/>
      <c r="I83" s="39"/>
    </row>
    <row r="84" spans="1:9" x14ac:dyDescent="0.25">
      <c r="A84" s="46">
        <v>2</v>
      </c>
      <c r="B84" s="47" t="s">
        <v>87</v>
      </c>
      <c r="C84" s="48" t="s">
        <v>24</v>
      </c>
      <c r="D84" s="39"/>
      <c r="E84" s="48"/>
      <c r="G84" s="44"/>
      <c r="I84" s="39"/>
    </row>
    <row r="85" spans="1:9" x14ac:dyDescent="0.25">
      <c r="A85" s="46"/>
      <c r="B85" s="47"/>
      <c r="C85" s="48"/>
      <c r="D85" s="39"/>
      <c r="E85" s="48"/>
      <c r="G85" s="44"/>
      <c r="I85" s="39"/>
    </row>
    <row r="86" spans="1:9" x14ac:dyDescent="0.25">
      <c r="A86" s="46">
        <v>3</v>
      </c>
      <c r="B86" s="47" t="s">
        <v>88</v>
      </c>
      <c r="C86" s="48" t="s">
        <v>24</v>
      </c>
      <c r="D86" s="39"/>
      <c r="E86" s="48"/>
      <c r="G86" s="44"/>
      <c r="I86" s="39"/>
    </row>
    <row r="87" spans="1:9" ht="55.5" customHeight="1" x14ac:dyDescent="0.25">
      <c r="A87" s="46"/>
      <c r="B87" s="47"/>
      <c r="C87" s="48"/>
      <c r="D87" s="39"/>
      <c r="E87" s="48"/>
      <c r="G87" s="44"/>
      <c r="I87" s="39"/>
    </row>
    <row r="88" spans="1:9" ht="39.6" x14ac:dyDescent="0.25">
      <c r="A88" s="17">
        <v>4</v>
      </c>
      <c r="B88" s="20" t="s">
        <v>89</v>
      </c>
      <c r="C88" s="19" t="s">
        <v>24</v>
      </c>
      <c r="D88" s="39"/>
      <c r="E88" s="48"/>
      <c r="G88" s="44"/>
      <c r="I88" s="39"/>
    </row>
    <row r="89" spans="1:9" ht="26.4" x14ac:dyDescent="0.25">
      <c r="A89" s="17">
        <v>5</v>
      </c>
      <c r="B89" s="20" t="s">
        <v>90</v>
      </c>
      <c r="C89" s="19" t="s">
        <v>65</v>
      </c>
      <c r="D89" s="39"/>
      <c r="E89" s="48"/>
      <c r="G89" s="44"/>
      <c r="I89" s="39"/>
    </row>
    <row r="90" spans="1:9" x14ac:dyDescent="0.25">
      <c r="A90" s="45" t="s">
        <v>91</v>
      </c>
      <c r="B90" s="45"/>
      <c r="C90" s="45"/>
      <c r="D90" s="45"/>
      <c r="E90" s="45"/>
      <c r="G90" s="14"/>
    </row>
    <row r="91" spans="1:9" x14ac:dyDescent="0.25">
      <c r="A91" s="46">
        <v>1</v>
      </c>
      <c r="B91" s="47" t="s">
        <v>92</v>
      </c>
      <c r="C91" s="48" t="s">
        <v>93</v>
      </c>
      <c r="D91" s="39">
        <f>E91*G91*12</f>
        <v>43238.448000000004</v>
      </c>
      <c r="E91" s="48">
        <v>3.37</v>
      </c>
      <c r="G91" s="43">
        <f>G19</f>
        <v>1069.2</v>
      </c>
      <c r="I91" s="39">
        <f>D91</f>
        <v>43238.448000000004</v>
      </c>
    </row>
    <row r="92" spans="1:9" ht="54" customHeight="1" x14ac:dyDescent="0.25">
      <c r="A92" s="46"/>
      <c r="B92" s="47"/>
      <c r="C92" s="48"/>
      <c r="D92" s="39"/>
      <c r="E92" s="48"/>
      <c r="G92" s="44"/>
      <c r="I92" s="39"/>
    </row>
    <row r="93" spans="1:9" ht="26.4" x14ac:dyDescent="0.25">
      <c r="A93" s="17">
        <v>2</v>
      </c>
      <c r="B93" s="20" t="s">
        <v>94</v>
      </c>
      <c r="C93" s="19" t="s">
        <v>95</v>
      </c>
      <c r="D93" s="39"/>
      <c r="E93" s="48"/>
      <c r="G93" s="44"/>
      <c r="I93" s="39"/>
    </row>
    <row r="94" spans="1:9" x14ac:dyDescent="0.25">
      <c r="A94" s="45" t="s">
        <v>96</v>
      </c>
      <c r="B94" s="45"/>
      <c r="C94" s="45"/>
      <c r="D94" s="45"/>
      <c r="E94" s="45"/>
      <c r="G94" s="14"/>
    </row>
    <row r="95" spans="1:9" x14ac:dyDescent="0.25">
      <c r="A95" s="46">
        <v>1</v>
      </c>
      <c r="B95" s="47" t="s">
        <v>97</v>
      </c>
      <c r="C95" s="48" t="s">
        <v>98</v>
      </c>
      <c r="D95" s="40">
        <f>E95*G95*12</f>
        <v>70952.112000000008</v>
      </c>
      <c r="E95" s="49">
        <v>5.53</v>
      </c>
      <c r="G95" s="43">
        <f>G19</f>
        <v>1069.2</v>
      </c>
      <c r="I95" s="40">
        <f>D95</f>
        <v>70952.112000000008</v>
      </c>
    </row>
    <row r="96" spans="1:9" ht="31.2" customHeight="1" x14ac:dyDescent="0.25">
      <c r="A96" s="46"/>
      <c r="B96" s="47"/>
      <c r="C96" s="48"/>
      <c r="D96" s="41"/>
      <c r="E96" s="50"/>
      <c r="G96" s="44"/>
      <c r="I96" s="41"/>
    </row>
    <row r="97" spans="1:9" ht="58.2" customHeight="1" x14ac:dyDescent="0.25">
      <c r="A97" s="17">
        <v>2</v>
      </c>
      <c r="B97" s="20" t="s">
        <v>99</v>
      </c>
      <c r="C97" s="19" t="s">
        <v>98</v>
      </c>
      <c r="D97" s="41"/>
      <c r="E97" s="50"/>
      <c r="G97" s="44"/>
      <c r="I97" s="41"/>
    </row>
    <row r="98" spans="1:9" ht="57.6" customHeight="1" x14ac:dyDescent="0.25">
      <c r="A98" s="17">
        <v>3</v>
      </c>
      <c r="B98" s="20" t="s">
        <v>100</v>
      </c>
      <c r="C98" s="49" t="s">
        <v>101</v>
      </c>
      <c r="D98" s="41"/>
      <c r="E98" s="50"/>
      <c r="G98" s="44"/>
      <c r="I98" s="41"/>
    </row>
    <row r="99" spans="1:9" ht="33" customHeight="1" x14ac:dyDescent="0.25">
      <c r="A99" s="20"/>
      <c r="B99" s="20" t="s">
        <v>102</v>
      </c>
      <c r="C99" s="50"/>
      <c r="D99" s="41"/>
      <c r="E99" s="50"/>
      <c r="G99" s="44"/>
      <c r="I99" s="41"/>
    </row>
    <row r="100" spans="1:9" x14ac:dyDescent="0.25">
      <c r="A100" s="47"/>
      <c r="B100" s="47" t="s">
        <v>103</v>
      </c>
      <c r="C100" s="50"/>
      <c r="D100" s="41"/>
      <c r="E100" s="50"/>
      <c r="G100" s="44"/>
      <c r="I100" s="41"/>
    </row>
    <row r="101" spans="1:9" ht="57.6" customHeight="1" x14ac:dyDescent="0.25">
      <c r="A101" s="47"/>
      <c r="B101" s="47"/>
      <c r="C101" s="50"/>
      <c r="D101" s="41"/>
      <c r="E101" s="50"/>
      <c r="G101" s="44"/>
      <c r="I101" s="41"/>
    </row>
    <row r="102" spans="1:9" ht="15" customHeight="1" x14ac:dyDescent="0.25">
      <c r="A102" s="47"/>
      <c r="B102" s="47" t="s">
        <v>104</v>
      </c>
      <c r="C102" s="50"/>
      <c r="D102" s="41"/>
      <c r="E102" s="50"/>
      <c r="G102" s="44"/>
      <c r="I102" s="41"/>
    </row>
    <row r="103" spans="1:9" ht="42.6" customHeight="1" x14ac:dyDescent="0.25">
      <c r="A103" s="47"/>
      <c r="B103" s="47"/>
      <c r="C103" s="50"/>
      <c r="D103" s="41"/>
      <c r="E103" s="50"/>
      <c r="G103" s="44"/>
      <c r="I103" s="41"/>
    </row>
    <row r="104" spans="1:9" x14ac:dyDescent="0.25">
      <c r="A104" s="47"/>
      <c r="B104" s="47" t="s">
        <v>105</v>
      </c>
      <c r="C104" s="50"/>
      <c r="D104" s="41"/>
      <c r="E104" s="50"/>
      <c r="G104" s="44"/>
      <c r="I104" s="41"/>
    </row>
    <row r="105" spans="1:9" ht="26.4" customHeight="1" x14ac:dyDescent="0.25">
      <c r="A105" s="47"/>
      <c r="B105" s="47"/>
      <c r="C105" s="51"/>
      <c r="D105" s="41"/>
      <c r="E105" s="50"/>
      <c r="G105" s="44"/>
      <c r="I105" s="41"/>
    </row>
    <row r="106" spans="1:9" ht="39.6" x14ac:dyDescent="0.25">
      <c r="A106" s="17">
        <v>4</v>
      </c>
      <c r="B106" s="20" t="s">
        <v>106</v>
      </c>
      <c r="C106" s="19" t="s">
        <v>107</v>
      </c>
      <c r="D106" s="41"/>
      <c r="E106" s="50"/>
      <c r="G106" s="44"/>
      <c r="I106" s="41"/>
    </row>
    <row r="107" spans="1:9" ht="26.4" x14ac:dyDescent="0.25">
      <c r="A107" s="17">
        <v>5</v>
      </c>
      <c r="B107" s="20" t="s">
        <v>108</v>
      </c>
      <c r="C107" s="19" t="s">
        <v>109</v>
      </c>
      <c r="D107" s="41"/>
      <c r="E107" s="50"/>
      <c r="G107" s="44"/>
      <c r="I107" s="41"/>
    </row>
    <row r="108" spans="1:9" ht="39.6" x14ac:dyDescent="0.25">
      <c r="A108" s="17">
        <v>6</v>
      </c>
      <c r="B108" s="20" t="s">
        <v>110</v>
      </c>
      <c r="C108" s="19" t="s">
        <v>111</v>
      </c>
      <c r="D108" s="41"/>
      <c r="E108" s="50"/>
      <c r="G108" s="44"/>
      <c r="I108" s="41"/>
    </row>
    <row r="109" spans="1:9" x14ac:dyDescent="0.25">
      <c r="A109" s="46">
        <v>7</v>
      </c>
      <c r="B109" s="47" t="s">
        <v>112</v>
      </c>
      <c r="C109" s="48" t="s">
        <v>113</v>
      </c>
      <c r="D109" s="41"/>
      <c r="E109" s="50"/>
      <c r="G109" s="44"/>
      <c r="I109" s="41"/>
    </row>
    <row r="110" spans="1:9" x14ac:dyDescent="0.25">
      <c r="A110" s="46"/>
      <c r="B110" s="47"/>
      <c r="C110" s="48"/>
      <c r="D110" s="41"/>
      <c r="E110" s="50"/>
      <c r="G110" s="44"/>
      <c r="I110" s="41"/>
    </row>
    <row r="111" spans="1:9" x14ac:dyDescent="0.25">
      <c r="A111" s="46">
        <v>8</v>
      </c>
      <c r="B111" s="47" t="s">
        <v>114</v>
      </c>
      <c r="C111" s="48" t="s">
        <v>115</v>
      </c>
      <c r="D111" s="41"/>
      <c r="E111" s="50"/>
      <c r="G111" s="44"/>
      <c r="I111" s="41"/>
    </row>
    <row r="112" spans="1:9" ht="40.799999999999997" customHeight="1" x14ac:dyDescent="0.25">
      <c r="A112" s="46"/>
      <c r="B112" s="47"/>
      <c r="C112" s="48"/>
      <c r="D112" s="41"/>
      <c r="E112" s="50"/>
      <c r="G112" s="44"/>
      <c r="I112" s="41"/>
    </row>
    <row r="113" spans="1:9" x14ac:dyDescent="0.25">
      <c r="A113" s="46">
        <v>9</v>
      </c>
      <c r="B113" s="47" t="s">
        <v>116</v>
      </c>
      <c r="C113" s="48"/>
      <c r="D113" s="41"/>
      <c r="E113" s="50"/>
      <c r="G113" s="44"/>
      <c r="I113" s="41"/>
    </row>
    <row r="114" spans="1:9" ht="46.8" customHeight="1" x14ac:dyDescent="0.25">
      <c r="A114" s="46"/>
      <c r="B114" s="47"/>
      <c r="C114" s="48"/>
      <c r="D114" s="41"/>
      <c r="E114" s="50"/>
      <c r="G114" s="44"/>
      <c r="I114" s="41"/>
    </row>
    <row r="115" spans="1:9" ht="66" x14ac:dyDescent="0.25">
      <c r="A115" s="17">
        <v>10</v>
      </c>
      <c r="B115" s="20" t="s">
        <v>117</v>
      </c>
      <c r="C115" s="19" t="s">
        <v>118</v>
      </c>
      <c r="D115" s="41"/>
      <c r="E115" s="50"/>
      <c r="G115" s="44"/>
      <c r="I115" s="41"/>
    </row>
    <row r="116" spans="1:9" x14ac:dyDescent="0.25">
      <c r="A116" s="46">
        <v>11</v>
      </c>
      <c r="B116" s="47" t="s">
        <v>119</v>
      </c>
      <c r="C116" s="48" t="s">
        <v>120</v>
      </c>
      <c r="D116" s="41"/>
      <c r="E116" s="50"/>
      <c r="G116" s="44"/>
      <c r="I116" s="41"/>
    </row>
    <row r="117" spans="1:9" ht="63" customHeight="1" x14ac:dyDescent="0.25">
      <c r="A117" s="46"/>
      <c r="B117" s="47"/>
      <c r="C117" s="48"/>
      <c r="D117" s="41"/>
      <c r="E117" s="50"/>
      <c r="G117" s="44"/>
      <c r="I117" s="41"/>
    </row>
    <row r="118" spans="1:9" x14ac:dyDescent="0.25">
      <c r="A118" s="46">
        <v>12</v>
      </c>
      <c r="B118" s="47" t="s">
        <v>121</v>
      </c>
      <c r="C118" s="48" t="s">
        <v>122</v>
      </c>
      <c r="D118" s="41"/>
      <c r="E118" s="50"/>
      <c r="G118" s="44"/>
      <c r="I118" s="41"/>
    </row>
    <row r="119" spans="1:9" ht="38.4" customHeight="1" x14ac:dyDescent="0.25">
      <c r="A119" s="46"/>
      <c r="B119" s="47"/>
      <c r="C119" s="48"/>
      <c r="D119" s="41"/>
      <c r="E119" s="50"/>
      <c r="G119" s="44"/>
      <c r="I119" s="41"/>
    </row>
    <row r="120" spans="1:9" ht="26.4" x14ac:dyDescent="0.25">
      <c r="A120" s="52">
        <v>13</v>
      </c>
      <c r="B120" s="18" t="s">
        <v>123</v>
      </c>
      <c r="C120" s="19" t="s">
        <v>113</v>
      </c>
      <c r="D120" s="41"/>
      <c r="E120" s="50"/>
      <c r="G120" s="44"/>
      <c r="I120" s="41"/>
    </row>
    <row r="121" spans="1:9" ht="66" x14ac:dyDescent="0.25">
      <c r="A121" s="52"/>
      <c r="B121" s="18" t="s">
        <v>124</v>
      </c>
      <c r="C121" s="19" t="s">
        <v>125</v>
      </c>
      <c r="D121" s="41"/>
      <c r="E121" s="50"/>
      <c r="G121" s="44"/>
      <c r="I121" s="41"/>
    </row>
    <row r="122" spans="1:9" x14ac:dyDescent="0.25">
      <c r="A122" s="46">
        <v>14</v>
      </c>
      <c r="B122" s="47" t="s">
        <v>126</v>
      </c>
      <c r="C122" s="48" t="s">
        <v>127</v>
      </c>
      <c r="D122" s="41"/>
      <c r="E122" s="50"/>
      <c r="G122" s="44"/>
      <c r="I122" s="41"/>
    </row>
    <row r="123" spans="1:9" x14ac:dyDescent="0.25">
      <c r="A123" s="46"/>
      <c r="B123" s="47"/>
      <c r="C123" s="48"/>
      <c r="D123" s="41"/>
      <c r="E123" s="50"/>
      <c r="G123" s="44"/>
      <c r="I123" s="41"/>
    </row>
    <row r="124" spans="1:9" x14ac:dyDescent="0.25">
      <c r="A124" s="46">
        <v>15</v>
      </c>
      <c r="B124" s="47" t="s">
        <v>128</v>
      </c>
      <c r="C124" s="48" t="s">
        <v>129</v>
      </c>
      <c r="D124" s="41"/>
      <c r="E124" s="50"/>
      <c r="G124" s="44"/>
      <c r="I124" s="41"/>
    </row>
    <row r="125" spans="1:9" ht="55.5" customHeight="1" x14ac:dyDescent="0.25">
      <c r="A125" s="46"/>
      <c r="B125" s="47"/>
      <c r="C125" s="48"/>
      <c r="D125" s="41"/>
      <c r="E125" s="50"/>
      <c r="G125" s="44"/>
      <c r="I125" s="41"/>
    </row>
    <row r="126" spans="1:9" ht="72" customHeight="1" x14ac:dyDescent="0.25">
      <c r="A126" s="17">
        <v>16</v>
      </c>
      <c r="B126" s="20" t="s">
        <v>130</v>
      </c>
      <c r="C126" s="19" t="s">
        <v>131</v>
      </c>
      <c r="D126" s="41"/>
      <c r="E126" s="50"/>
      <c r="G126" s="44"/>
      <c r="I126" s="41"/>
    </row>
    <row r="127" spans="1:9" x14ac:dyDescent="0.25">
      <c r="A127" s="46">
        <v>17</v>
      </c>
      <c r="B127" s="47" t="s">
        <v>132</v>
      </c>
      <c r="C127" s="48" t="s">
        <v>113</v>
      </c>
      <c r="D127" s="41"/>
      <c r="E127" s="50"/>
      <c r="G127" s="44"/>
      <c r="I127" s="41"/>
    </row>
    <row r="128" spans="1:9" ht="20.399999999999999" customHeight="1" x14ac:dyDescent="0.25">
      <c r="A128" s="46"/>
      <c r="B128" s="47"/>
      <c r="C128" s="48"/>
      <c r="D128" s="42"/>
      <c r="E128" s="51"/>
      <c r="G128" s="44"/>
      <c r="I128" s="42"/>
    </row>
    <row r="129" spans="1:10" ht="57.6" customHeight="1" x14ac:dyDescent="0.25">
      <c r="A129" s="19">
        <v>18</v>
      </c>
      <c r="B129" s="24" t="s">
        <v>133</v>
      </c>
      <c r="C129" s="19" t="s">
        <v>134</v>
      </c>
      <c r="D129" s="25">
        <f>E129*G129*12</f>
        <v>21683.376</v>
      </c>
      <c r="E129" s="26">
        <v>1.69</v>
      </c>
      <c r="G129" s="22">
        <f>G19</f>
        <v>1069.2</v>
      </c>
      <c r="I129" s="25">
        <f>D129</f>
        <v>21683.376</v>
      </c>
    </row>
    <row r="130" spans="1:10" ht="59.4" customHeight="1" x14ac:dyDescent="0.25">
      <c r="A130" s="19">
        <v>19</v>
      </c>
      <c r="B130" s="24" t="s">
        <v>135</v>
      </c>
      <c r="C130" s="19" t="s">
        <v>134</v>
      </c>
      <c r="D130" s="25">
        <f>E130*G130*12</f>
        <v>21683.376</v>
      </c>
      <c r="E130" s="26">
        <v>1.69</v>
      </c>
      <c r="G130" s="22">
        <f>G19</f>
        <v>1069.2</v>
      </c>
      <c r="I130" s="25">
        <f>D130</f>
        <v>21683.376</v>
      </c>
      <c r="J130" s="16"/>
    </row>
    <row r="131" spans="1:10" ht="20.399999999999999" hidden="1" customHeight="1" x14ac:dyDescent="0.25">
      <c r="A131" s="20"/>
      <c r="B131" s="36" t="s">
        <v>136</v>
      </c>
      <c r="C131" s="37"/>
      <c r="D131" s="27"/>
      <c r="E131" s="28">
        <v>38</v>
      </c>
      <c r="G131" s="14"/>
    </row>
    <row r="132" spans="1:10" ht="20.399999999999999" customHeight="1" x14ac:dyDescent="0.25">
      <c r="A132" s="20"/>
      <c r="B132" s="36" t="s">
        <v>137</v>
      </c>
      <c r="C132" s="37"/>
      <c r="D132" s="28">
        <f>D130+D129+D95+D91+D81+D75+D67+D61+D55+D39+D37+D33+D19</f>
        <v>487555.20000000007</v>
      </c>
      <c r="E132" s="17"/>
      <c r="G132" s="29">
        <f>E131*1069.2*12</f>
        <v>487555.19999999995</v>
      </c>
      <c r="I132" s="28">
        <f>I130+I129+I95+I91+I81+I75+I67+I61+I55+I39+I37+I33+I19</f>
        <v>487555.20000000007</v>
      </c>
    </row>
    <row r="134" spans="1:10" x14ac:dyDescent="0.25">
      <c r="A134" s="35" t="s">
        <v>140</v>
      </c>
      <c r="B134" s="35"/>
      <c r="C134" s="35"/>
      <c r="D134" s="35"/>
      <c r="E134" s="35"/>
      <c r="F134" s="35"/>
      <c r="G134" s="35"/>
      <c r="H134" s="35"/>
      <c r="I134" s="35"/>
    </row>
    <row r="135" spans="1:10" ht="27" customHeight="1" x14ac:dyDescent="0.25">
      <c r="A135" s="31">
        <v>1</v>
      </c>
      <c r="B135" s="18" t="s">
        <v>141</v>
      </c>
      <c r="C135" s="32"/>
      <c r="D135" s="33"/>
      <c r="E135" s="33"/>
      <c r="F135" s="32"/>
      <c r="G135" s="32"/>
      <c r="H135" s="32"/>
      <c r="I135" s="30">
        <f>2854*1.5</f>
        <v>4281</v>
      </c>
    </row>
    <row r="136" spans="1:10" x14ac:dyDescent="0.25">
      <c r="B136" s="34"/>
    </row>
  </sheetData>
  <mergeCells count="117">
    <mergeCell ref="A2:F2"/>
    <mergeCell ref="A3:F3"/>
    <mergeCell ref="A4:F4"/>
    <mergeCell ref="B6:C8"/>
    <mergeCell ref="B18:E18"/>
    <mergeCell ref="G19:G31"/>
    <mergeCell ref="A29:A30"/>
    <mergeCell ref="B29:B30"/>
    <mergeCell ref="C29:C31"/>
    <mergeCell ref="A32:E32"/>
    <mergeCell ref="A19:A24"/>
    <mergeCell ref="B19:B24"/>
    <mergeCell ref="C19:C24"/>
    <mergeCell ref="D19:D31"/>
    <mergeCell ref="E19:E31"/>
    <mergeCell ref="A53:E53"/>
    <mergeCell ref="A54:E54"/>
    <mergeCell ref="A55:A56"/>
    <mergeCell ref="B55:B56"/>
    <mergeCell ref="C55:C56"/>
    <mergeCell ref="D55:D59"/>
    <mergeCell ref="E55:E59"/>
    <mergeCell ref="G33:G36"/>
    <mergeCell ref="A38:E38"/>
    <mergeCell ref="D39:D52"/>
    <mergeCell ref="E39:E52"/>
    <mergeCell ref="G39:G52"/>
    <mergeCell ref="A33:A34"/>
    <mergeCell ref="B33:B34"/>
    <mergeCell ref="C33:C34"/>
    <mergeCell ref="D33:D36"/>
    <mergeCell ref="E33:E36"/>
    <mergeCell ref="A66:E66"/>
    <mergeCell ref="D67:D73"/>
    <mergeCell ref="E67:E73"/>
    <mergeCell ref="G67:G73"/>
    <mergeCell ref="A74:E74"/>
    <mergeCell ref="G55:G59"/>
    <mergeCell ref="A60:E60"/>
    <mergeCell ref="D61:D65"/>
    <mergeCell ref="E61:E65"/>
    <mergeCell ref="G61:G65"/>
    <mergeCell ref="D75:D79"/>
    <mergeCell ref="E75:E79"/>
    <mergeCell ref="G75:G79"/>
    <mergeCell ref="A80:E80"/>
    <mergeCell ref="A81:A83"/>
    <mergeCell ref="B81:B83"/>
    <mergeCell ref="C81:C83"/>
    <mergeCell ref="D81:D89"/>
    <mergeCell ref="E81:E89"/>
    <mergeCell ref="G81:G89"/>
    <mergeCell ref="A84:A85"/>
    <mergeCell ref="B84:B85"/>
    <mergeCell ref="C84:C85"/>
    <mergeCell ref="A86:A87"/>
    <mergeCell ref="B86:B87"/>
    <mergeCell ref="C86:C87"/>
    <mergeCell ref="C111:C112"/>
    <mergeCell ref="B102:B103"/>
    <mergeCell ref="A104:A105"/>
    <mergeCell ref="B104:B105"/>
    <mergeCell ref="A109:A110"/>
    <mergeCell ref="A90:E90"/>
    <mergeCell ref="A91:A92"/>
    <mergeCell ref="B91:B92"/>
    <mergeCell ref="C91:C92"/>
    <mergeCell ref="D91:D93"/>
    <mergeCell ref="E91:E93"/>
    <mergeCell ref="A102:A103"/>
    <mergeCell ref="A124:A125"/>
    <mergeCell ref="B124:B125"/>
    <mergeCell ref="C124:C125"/>
    <mergeCell ref="A127:A128"/>
    <mergeCell ref="B127:B128"/>
    <mergeCell ref="C127:C128"/>
    <mergeCell ref="A118:A119"/>
    <mergeCell ref="B118:B119"/>
    <mergeCell ref="C118:C119"/>
    <mergeCell ref="A120:A121"/>
    <mergeCell ref="A122:A123"/>
    <mergeCell ref="B122:B123"/>
    <mergeCell ref="C122:C123"/>
    <mergeCell ref="A113:A114"/>
    <mergeCell ref="B113:B114"/>
    <mergeCell ref="C113:C114"/>
    <mergeCell ref="A116:A117"/>
    <mergeCell ref="B116:B117"/>
    <mergeCell ref="C116:C117"/>
    <mergeCell ref="B109:B110"/>
    <mergeCell ref="C109:C110"/>
    <mergeCell ref="A111:A112"/>
    <mergeCell ref="B111:B112"/>
    <mergeCell ref="A134:I134"/>
    <mergeCell ref="B131:C131"/>
    <mergeCell ref="B132:C132"/>
    <mergeCell ref="I19:I31"/>
    <mergeCell ref="I33:I36"/>
    <mergeCell ref="I39:I52"/>
    <mergeCell ref="I55:I59"/>
    <mergeCell ref="I61:I65"/>
    <mergeCell ref="I67:I73"/>
    <mergeCell ref="I75:I79"/>
    <mergeCell ref="I81:I89"/>
    <mergeCell ref="I91:I93"/>
    <mergeCell ref="I95:I128"/>
    <mergeCell ref="G91:G93"/>
    <mergeCell ref="A94:E94"/>
    <mergeCell ref="A95:A96"/>
    <mergeCell ref="B95:B96"/>
    <mergeCell ref="C95:C96"/>
    <mergeCell ref="D95:D128"/>
    <mergeCell ref="E95:E128"/>
    <mergeCell ref="G95:G128"/>
    <mergeCell ref="C98:C105"/>
    <mergeCell ref="A100:A101"/>
    <mergeCell ref="B100:B101"/>
  </mergeCells>
  <pageMargins left="0.70866141732283472" right="0.19685039370078741" top="0.35433070866141736" bottom="0.35433070866141736" header="0.31496062992125984" footer="0.31496062992125984"/>
  <pageSetup paperSize="9" scale="88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125-3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2024-02-13T02:38:35Z</dcterms:modified>
</cp:coreProperties>
</file>