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15360" windowHeight="8436"/>
  </bookViews>
  <sheets>
    <sheet name="Кирова,257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4" i="3"/>
  <c r="E82" i="3" l="1"/>
  <c r="D4" i="3"/>
  <c r="F80" i="3"/>
  <c r="F78" i="3"/>
  <c r="F59" i="3"/>
  <c r="D59" i="3" s="1"/>
  <c r="F56" i="3"/>
  <c r="D56" i="3" s="1"/>
  <c r="F51" i="3"/>
  <c r="D51" i="3" s="1"/>
  <c r="F45" i="3"/>
  <c r="D45" i="3" s="1"/>
  <c r="F43" i="3"/>
  <c r="D43" i="3" s="1"/>
  <c r="F37" i="3"/>
  <c r="D37" i="3" s="1"/>
  <c r="F32" i="3"/>
  <c r="D32" i="3" s="1"/>
  <c r="F30" i="3"/>
  <c r="D30" i="3" s="1"/>
  <c r="F16" i="3"/>
  <c r="D16" i="3" s="1"/>
  <c r="F14" i="3"/>
  <c r="D14" i="3" s="1"/>
  <c r="F11" i="3"/>
  <c r="D11" i="3" s="1"/>
  <c r="D80" i="3" l="1"/>
  <c r="F83" i="3"/>
  <c r="D83" i="3"/>
</calcChain>
</file>

<file path=xl/sharedStrings.xml><?xml version="1.0" encoding="utf-8"?>
<sst xmlns="http://schemas.openxmlformats.org/spreadsheetml/2006/main" count="201" uniqueCount="125">
  <si>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</si>
  <si>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</si>
  <si>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</si>
  <si>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</si>
  <si>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</si>
  <si>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</si>
  <si>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</si>
  <si>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</si>
  <si>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</si>
  <si>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</si>
  <si>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</si>
  <si>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</si>
  <si>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</si>
  <si>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</si>
  <si>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</si>
  <si>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</si>
  <si>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</si>
  <si>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</si>
  <si>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</si>
  <si>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</si>
  <si>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</si>
  <si>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</si>
  <si>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</si>
  <si>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</si>
  <si>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</si>
  <si>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</si>
  <si>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</si>
  <si>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</si>
  <si>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</si>
  <si>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</si>
  <si>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</si>
  <si>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</si>
  <si>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</si>
  <si>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</si>
  <si>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</si>
  <si>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</si>
  <si>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</si>
  <si>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</si>
  <si>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</si>
  <si>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</si>
  <si>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</si>
  <si>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</si>
  <si>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</si>
  <si>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</si>
  <si>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</si>
  <si>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</si>
  <si>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</si>
  <si>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</si>
  <si>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</si>
  <si>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</si>
  <si>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</si>
  <si>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</si>
  <si>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</si>
  <si>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</si>
  <si>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</si>
  <si>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</si>
  <si>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</si>
  <si>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</si>
  <si>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</si>
  <si>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</si>
  <si>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</si>
  <si>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</si>
  <si>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</si>
  <si>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</si>
  <si>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</si>
  <si>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</si>
  <si>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</si>
  <si>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</si>
  <si>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</si>
  <si>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</si>
  <si>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</si>
  <si>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</si>
  <si>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</si>
  <si>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</si>
  <si>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</si>
  <si>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</si>
  <si>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</si>
  <si>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</si>
  <si>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</si>
  <si>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</si>
  <si>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</si>
  <si>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</si>
  <si>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</si>
  <si>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</si>
  <si>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</si>
  <si>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</si>
  <si>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</si>
  <si>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</si>
  <si>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</si>
  <si>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</si>
  <si>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</si>
  <si>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</si>
  <si>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</si>
  <si>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</si>
  <si>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</si>
  <si>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</si>
  <si>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</si>
  <si>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</si>
  <si>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</si>
  <si>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</si>
  <si>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</si>
  <si>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</si>
  <si>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</si>
  <si>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</si>
  <si>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</si>
  <si>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</si>
  <si>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</si>
  <si>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</si>
  <si>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</si>
  <si>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Спил тополя, кронирование карагача</t>
  </si>
  <si>
    <t>1 раз в сезон</t>
  </si>
  <si>
    <t>7.</t>
  </si>
  <si>
    <t>8.</t>
  </si>
  <si>
    <t>Содержание в холодный период года</t>
  </si>
  <si>
    <t>9.</t>
  </si>
  <si>
    <t>10.</t>
  </si>
  <si>
    <t>11.</t>
  </si>
  <si>
    <t>12.</t>
  </si>
  <si>
    <t>13.</t>
  </si>
  <si>
    <t>14.</t>
  </si>
  <si>
    <t>Очистка козырьков над входами в подъезды и побелка</t>
  </si>
  <si>
    <t>Перечень работ и услуг по содержанию и ремонту общего имущества в многоквартирном доме № 257  по ул. Кирова на 2024 год</t>
  </si>
  <si>
    <t>Всего в год  за 1282,8 кв.м.</t>
  </si>
  <si>
    <t>январь-декабрь</t>
  </si>
  <si>
    <t>Ремонт козырьков на входах в подъезды-2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</si>
</sst>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" fontId="0" fillId="0" borderId="0" xfId="0" applyNumberFormat="1" applyFont="1" applyBorder="1" applyAlignment="1">
      <alignment wrapText="1"/>
    </xf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topLeftCell="A78" zoomScaleNormal="100" workbookViewId="0">
      <selection activeCell="D59" sqref="D59:D78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109375" style="9" customWidth="1"/>
    <col min="5" max="5" width="12" customWidth="1"/>
    <col min="6" max="6" width="9.77734375" style="10" hidden="1" customWidth="1"/>
  </cols>
  <sheetData>
    <row r="1" spans="1:6" ht="44.4" customHeight="1" x14ac:dyDescent="0.3">
      <c r="A1" s="33" t="s">
        <v>121</v>
      </c>
      <c r="B1" s="33"/>
      <c r="C1" s="33"/>
      <c r="D1" s="33"/>
      <c r="E1" s="33"/>
    </row>
    <row r="2" spans="1:6" ht="95.4" customHeight="1" x14ac:dyDescent="0.3">
      <c r="A2" s="5" t="s">
        <v>0</v>
      </c>
      <c r="B2" s="5" t="s">
        <v>1</v>
      </c>
      <c r="C2" s="5" t="s">
        <v>2</v>
      </c>
      <c r="D2" s="7" t="s">
        <v>3</v>
      </c>
      <c r="E2" s="1" t="s">
        <v>4</v>
      </c>
    </row>
    <row r="3" spans="1:6" x14ac:dyDescent="0.3">
      <c r="A3" s="32" t="s">
        <v>5</v>
      </c>
      <c r="B3" s="32"/>
      <c r="C3" s="32"/>
      <c r="D3" s="32"/>
      <c r="E3" s="32"/>
    </row>
    <row r="4" spans="1:6" ht="92.4" x14ac:dyDescent="0.3">
      <c r="A4" s="5" t="s">
        <v>6</v>
      </c>
      <c r="B4" s="6" t="s">
        <v>7</v>
      </c>
      <c r="C4" s="5" t="s">
        <v>8</v>
      </c>
      <c r="D4" s="21">
        <f>E4*F4*12</f>
        <v>18934.127999999997</v>
      </c>
      <c r="E4" s="22">
        <v>1.23</v>
      </c>
      <c r="F4" s="36">
        <f>1132.5+150.3</f>
        <v>1282.8</v>
      </c>
    </row>
    <row r="5" spans="1:6" ht="39.6" x14ac:dyDescent="0.3">
      <c r="A5" s="5" t="s">
        <v>9</v>
      </c>
      <c r="B5" s="6" t="s">
        <v>10</v>
      </c>
      <c r="C5" s="5" t="s">
        <v>11</v>
      </c>
      <c r="D5" s="21"/>
      <c r="E5" s="22"/>
      <c r="F5" s="36"/>
    </row>
    <row r="6" spans="1:6" ht="26.4" x14ac:dyDescent="0.3">
      <c r="A6" s="5" t="s">
        <v>12</v>
      </c>
      <c r="B6" s="6" t="s">
        <v>13</v>
      </c>
      <c r="C6" s="5" t="s">
        <v>35</v>
      </c>
      <c r="D6" s="21"/>
      <c r="E6" s="22"/>
      <c r="F6" s="36"/>
    </row>
    <row r="7" spans="1:6" ht="39.6" x14ac:dyDescent="0.3">
      <c r="A7" s="5" t="s">
        <v>14</v>
      </c>
      <c r="B7" s="6" t="s">
        <v>15</v>
      </c>
      <c r="C7" s="5" t="s">
        <v>11</v>
      </c>
      <c r="D7" s="21"/>
      <c r="E7" s="22"/>
      <c r="F7" s="36"/>
    </row>
    <row r="8" spans="1:6" ht="52.8" x14ac:dyDescent="0.3">
      <c r="A8" s="5" t="s">
        <v>16</v>
      </c>
      <c r="B8" s="6" t="s">
        <v>17</v>
      </c>
      <c r="C8" s="5" t="s">
        <v>11</v>
      </c>
      <c r="D8" s="21"/>
      <c r="E8" s="22"/>
      <c r="F8" s="36"/>
    </row>
    <row r="9" spans="1:6" ht="18" customHeight="1" x14ac:dyDescent="0.3">
      <c r="A9" s="5" t="s">
        <v>18</v>
      </c>
      <c r="B9" s="16" t="s">
        <v>120</v>
      </c>
      <c r="C9" s="5" t="s">
        <v>11</v>
      </c>
      <c r="D9" s="34"/>
      <c r="E9" s="35"/>
      <c r="F9" s="37"/>
    </row>
    <row r="10" spans="1:6" x14ac:dyDescent="0.3">
      <c r="A10" s="32" t="s">
        <v>19</v>
      </c>
      <c r="B10" s="32"/>
      <c r="C10" s="32"/>
      <c r="D10" s="32"/>
      <c r="E10" s="32"/>
    </row>
    <row r="11" spans="1:6" ht="26.4" x14ac:dyDescent="0.3">
      <c r="A11" s="5" t="s">
        <v>6</v>
      </c>
      <c r="B11" s="6" t="s">
        <v>20</v>
      </c>
      <c r="C11" s="5" t="s">
        <v>21</v>
      </c>
      <c r="D11" s="21">
        <f>E11*F11*12</f>
        <v>23398.272000000001</v>
      </c>
      <c r="E11" s="22">
        <v>1.52</v>
      </c>
      <c r="F11" s="36">
        <f>F4</f>
        <v>1282.8</v>
      </c>
    </row>
    <row r="12" spans="1:6" ht="26.4" x14ac:dyDescent="0.3">
      <c r="A12" s="5" t="s">
        <v>9</v>
      </c>
      <c r="B12" s="6" t="s">
        <v>22</v>
      </c>
      <c r="C12" s="5" t="s">
        <v>96</v>
      </c>
      <c r="D12" s="21"/>
      <c r="E12" s="22"/>
      <c r="F12" s="36"/>
    </row>
    <row r="13" spans="1:6" ht="79.2" x14ac:dyDescent="0.3">
      <c r="A13" s="5" t="s">
        <v>12</v>
      </c>
      <c r="B13" s="6" t="s">
        <v>23</v>
      </c>
      <c r="C13" s="5" t="s">
        <v>96</v>
      </c>
      <c r="D13" s="21"/>
      <c r="E13" s="22"/>
      <c r="F13" s="36"/>
    </row>
    <row r="14" spans="1:6" ht="26.4" x14ac:dyDescent="0.3">
      <c r="A14" s="5" t="s">
        <v>14</v>
      </c>
      <c r="B14" s="6" t="s">
        <v>97</v>
      </c>
      <c r="C14" s="5" t="s">
        <v>11</v>
      </c>
      <c r="D14" s="8">
        <f>E14*F14*12</f>
        <v>4618.08</v>
      </c>
      <c r="E14" s="5">
        <v>0.3</v>
      </c>
      <c r="F14" s="11">
        <f>F4</f>
        <v>1282.8</v>
      </c>
    </row>
    <row r="15" spans="1:6" x14ac:dyDescent="0.3">
      <c r="A15" s="32" t="s">
        <v>24</v>
      </c>
      <c r="B15" s="32"/>
      <c r="C15" s="32"/>
      <c r="D15" s="32"/>
      <c r="E15" s="32"/>
    </row>
    <row r="16" spans="1:6" x14ac:dyDescent="0.3">
      <c r="A16" s="20" t="s">
        <v>25</v>
      </c>
      <c r="B16" s="20"/>
      <c r="C16" s="20"/>
      <c r="D16" s="21">
        <f>E16*F16*12</f>
        <v>60188.975999999995</v>
      </c>
      <c r="E16" s="22">
        <f>4.51-0.6</f>
        <v>3.9099999999999997</v>
      </c>
      <c r="F16" s="36">
        <f>F4</f>
        <v>1282.8</v>
      </c>
    </row>
    <row r="17" spans="1:6" x14ac:dyDescent="0.3">
      <c r="A17" s="5" t="s">
        <v>6</v>
      </c>
      <c r="B17" s="6" t="s">
        <v>26</v>
      </c>
      <c r="C17" s="5" t="s">
        <v>27</v>
      </c>
      <c r="D17" s="21"/>
      <c r="E17" s="22"/>
      <c r="F17" s="36"/>
    </row>
    <row r="18" spans="1:6" ht="54.6" customHeight="1" x14ac:dyDescent="0.3">
      <c r="A18" s="5" t="s">
        <v>9</v>
      </c>
      <c r="B18" s="6" t="s">
        <v>28</v>
      </c>
      <c r="C18" s="5" t="s">
        <v>29</v>
      </c>
      <c r="D18" s="21"/>
      <c r="E18" s="22"/>
      <c r="F18" s="36"/>
    </row>
    <row r="19" spans="1:6" x14ac:dyDescent="0.3">
      <c r="A19" s="5" t="s">
        <v>12</v>
      </c>
      <c r="B19" s="6" t="s">
        <v>30</v>
      </c>
      <c r="C19" s="5" t="s">
        <v>31</v>
      </c>
      <c r="D19" s="21"/>
      <c r="E19" s="22"/>
      <c r="F19" s="36"/>
    </row>
    <row r="20" spans="1:6" ht="26.4" x14ac:dyDescent="0.3">
      <c r="A20" s="5" t="s">
        <v>14</v>
      </c>
      <c r="B20" s="6" t="s">
        <v>94</v>
      </c>
      <c r="C20" s="5" t="s">
        <v>32</v>
      </c>
      <c r="D20" s="21"/>
      <c r="E20" s="22"/>
      <c r="F20" s="36"/>
    </row>
    <row r="21" spans="1:6" x14ac:dyDescent="0.3">
      <c r="A21" s="5" t="s">
        <v>16</v>
      </c>
      <c r="B21" s="6" t="s">
        <v>109</v>
      </c>
      <c r="C21" s="5" t="s">
        <v>110</v>
      </c>
      <c r="D21" s="21"/>
      <c r="E21" s="22"/>
      <c r="F21" s="36"/>
    </row>
    <row r="22" spans="1:6" x14ac:dyDescent="0.3">
      <c r="A22" s="20" t="s">
        <v>113</v>
      </c>
      <c r="B22" s="20"/>
      <c r="C22" s="20"/>
      <c r="D22" s="21"/>
      <c r="E22" s="22"/>
      <c r="F22" s="36"/>
    </row>
    <row r="23" spans="1:6" ht="26.4" x14ac:dyDescent="0.3">
      <c r="A23" s="5" t="s">
        <v>18</v>
      </c>
      <c r="B23" s="6" t="s">
        <v>34</v>
      </c>
      <c r="C23" s="5" t="s">
        <v>35</v>
      </c>
      <c r="D23" s="21"/>
      <c r="E23" s="22"/>
      <c r="F23" s="36"/>
    </row>
    <row r="24" spans="1:6" ht="39.6" x14ac:dyDescent="0.3">
      <c r="A24" s="5" t="s">
        <v>111</v>
      </c>
      <c r="B24" s="6" t="s">
        <v>36</v>
      </c>
      <c r="C24" s="5" t="s">
        <v>35</v>
      </c>
      <c r="D24" s="21"/>
      <c r="E24" s="22"/>
      <c r="F24" s="36"/>
    </row>
    <row r="25" spans="1:6" ht="39.6" x14ac:dyDescent="0.3">
      <c r="A25" s="5" t="s">
        <v>112</v>
      </c>
      <c r="B25" s="6" t="s">
        <v>37</v>
      </c>
      <c r="C25" s="5" t="s">
        <v>27</v>
      </c>
      <c r="D25" s="21"/>
      <c r="E25" s="22"/>
      <c r="F25" s="36"/>
    </row>
    <row r="26" spans="1:6" x14ac:dyDescent="0.3">
      <c r="A26" s="5" t="s">
        <v>114</v>
      </c>
      <c r="B26" s="6" t="s">
        <v>38</v>
      </c>
      <c r="C26" s="5" t="s">
        <v>27</v>
      </c>
      <c r="D26" s="21"/>
      <c r="E26" s="22"/>
      <c r="F26" s="36"/>
    </row>
    <row r="27" spans="1:6" ht="26.4" x14ac:dyDescent="0.3">
      <c r="A27" s="5" t="s">
        <v>115</v>
      </c>
      <c r="B27" s="6" t="s">
        <v>28</v>
      </c>
      <c r="C27" s="5" t="s">
        <v>39</v>
      </c>
      <c r="D27" s="21"/>
      <c r="E27" s="22"/>
      <c r="F27" s="36"/>
    </row>
    <row r="28" spans="1:6" x14ac:dyDescent="0.3">
      <c r="A28" s="5" t="s">
        <v>116</v>
      </c>
      <c r="B28" s="6" t="s">
        <v>40</v>
      </c>
      <c r="C28" s="5" t="s">
        <v>27</v>
      </c>
      <c r="D28" s="21"/>
      <c r="E28" s="22"/>
      <c r="F28" s="36"/>
    </row>
    <row r="29" spans="1:6" x14ac:dyDescent="0.3">
      <c r="A29" s="22"/>
      <c r="B29" s="22"/>
      <c r="C29" s="22"/>
      <c r="D29" s="22"/>
      <c r="E29" s="22"/>
    </row>
    <row r="30" spans="1:6" ht="39.6" x14ac:dyDescent="0.3">
      <c r="A30" s="5" t="s">
        <v>117</v>
      </c>
      <c r="B30" s="6" t="s">
        <v>93</v>
      </c>
      <c r="C30" s="5" t="s">
        <v>33</v>
      </c>
      <c r="D30" s="8">
        <f>E30*F30*12</f>
        <v>12007.008</v>
      </c>
      <c r="E30" s="5">
        <v>0.78</v>
      </c>
      <c r="F30" s="11">
        <f>F4</f>
        <v>1282.8</v>
      </c>
    </row>
    <row r="31" spans="1:6" x14ac:dyDescent="0.3">
      <c r="A31" s="32" t="s">
        <v>41</v>
      </c>
      <c r="B31" s="32"/>
      <c r="C31" s="32"/>
      <c r="D31" s="32"/>
      <c r="E31" s="32"/>
    </row>
    <row r="32" spans="1:6" x14ac:dyDescent="0.3">
      <c r="A32" s="20" t="s">
        <v>42</v>
      </c>
      <c r="B32" s="20"/>
      <c r="C32" s="20"/>
      <c r="D32" s="21">
        <f>E32*F32*12</f>
        <v>11699.136</v>
      </c>
      <c r="E32" s="31">
        <v>0.76</v>
      </c>
      <c r="F32" s="38">
        <f>F4</f>
        <v>1282.8</v>
      </c>
    </row>
    <row r="33" spans="1:6" ht="92.4" x14ac:dyDescent="0.3">
      <c r="A33" s="5" t="s">
        <v>6</v>
      </c>
      <c r="B33" s="6" t="s">
        <v>43</v>
      </c>
      <c r="C33" s="5" t="s">
        <v>44</v>
      </c>
      <c r="D33" s="21"/>
      <c r="E33" s="31"/>
      <c r="F33" s="38"/>
    </row>
    <row r="34" spans="1:6" ht="51.75" customHeight="1" x14ac:dyDescent="0.3">
      <c r="A34" s="5" t="s">
        <v>9</v>
      </c>
      <c r="B34" s="6" t="s">
        <v>98</v>
      </c>
      <c r="C34" s="5" t="s">
        <v>44</v>
      </c>
      <c r="D34" s="21"/>
      <c r="E34" s="31"/>
      <c r="F34" s="38"/>
    </row>
    <row r="35" spans="1:6" x14ac:dyDescent="0.3">
      <c r="A35" s="5" t="s">
        <v>12</v>
      </c>
      <c r="B35" s="3" t="s">
        <v>99</v>
      </c>
      <c r="C35" s="2" t="s">
        <v>11</v>
      </c>
      <c r="D35" s="21"/>
      <c r="E35" s="31"/>
      <c r="F35" s="38"/>
    </row>
    <row r="36" spans="1:6" ht="26.4" x14ac:dyDescent="0.3">
      <c r="A36" s="5" t="s">
        <v>14</v>
      </c>
      <c r="B36" s="6" t="s">
        <v>49</v>
      </c>
      <c r="C36" s="5" t="s">
        <v>56</v>
      </c>
      <c r="D36" s="21"/>
      <c r="E36" s="31"/>
      <c r="F36" s="38"/>
    </row>
    <row r="37" spans="1:6" x14ac:dyDescent="0.3">
      <c r="A37" s="20" t="s">
        <v>45</v>
      </c>
      <c r="B37" s="20"/>
      <c r="C37" s="20"/>
      <c r="D37" s="21">
        <f>E37*F37*12</f>
        <v>10621.583999999999</v>
      </c>
      <c r="E37" s="31">
        <v>0.69</v>
      </c>
      <c r="F37" s="38">
        <f>F4</f>
        <v>1282.8</v>
      </c>
    </row>
    <row r="38" spans="1:6" ht="66" x14ac:dyDescent="0.3">
      <c r="A38" s="5" t="s">
        <v>6</v>
      </c>
      <c r="B38" s="6" t="s">
        <v>100</v>
      </c>
      <c r="C38" s="5" t="s">
        <v>44</v>
      </c>
      <c r="D38" s="21"/>
      <c r="E38" s="31"/>
      <c r="F38" s="38"/>
    </row>
    <row r="39" spans="1:6" ht="39.6" x14ac:dyDescent="0.3">
      <c r="A39" s="5" t="s">
        <v>9</v>
      </c>
      <c r="B39" s="6" t="s">
        <v>46</v>
      </c>
      <c r="C39" s="5" t="s">
        <v>11</v>
      </c>
      <c r="D39" s="21"/>
      <c r="E39" s="31"/>
      <c r="F39" s="38"/>
    </row>
    <row r="40" spans="1:6" ht="66" x14ac:dyDescent="0.3">
      <c r="A40" s="5" t="s">
        <v>12</v>
      </c>
      <c r="B40" s="6" t="s">
        <v>101</v>
      </c>
      <c r="C40" s="5" t="s">
        <v>44</v>
      </c>
      <c r="D40" s="21"/>
      <c r="E40" s="31"/>
      <c r="F40" s="38"/>
    </row>
    <row r="41" spans="1:6" x14ac:dyDescent="0.3">
      <c r="A41" s="5" t="s">
        <v>14</v>
      </c>
      <c r="B41" s="6" t="s">
        <v>99</v>
      </c>
      <c r="C41" s="5" t="s">
        <v>11</v>
      </c>
      <c r="D41" s="21"/>
      <c r="E41" s="31"/>
      <c r="F41" s="38"/>
    </row>
    <row r="42" spans="1:6" ht="26.4" x14ac:dyDescent="0.3">
      <c r="A42" s="5" t="s">
        <v>16</v>
      </c>
      <c r="B42" s="6" t="s">
        <v>49</v>
      </c>
      <c r="C42" s="5" t="s">
        <v>102</v>
      </c>
      <c r="D42" s="21"/>
      <c r="E42" s="31"/>
      <c r="F42" s="38"/>
    </row>
    <row r="43" spans="1:6" x14ac:dyDescent="0.3">
      <c r="A43" s="20" t="s">
        <v>47</v>
      </c>
      <c r="B43" s="20"/>
      <c r="C43" s="20"/>
      <c r="D43" s="21">
        <f>E43*F43*12</f>
        <v>10621.583999999999</v>
      </c>
      <c r="E43" s="31">
        <v>0.69</v>
      </c>
      <c r="F43" s="38">
        <f>F4</f>
        <v>1282.8</v>
      </c>
    </row>
    <row r="44" spans="1:6" ht="39.6" x14ac:dyDescent="0.3">
      <c r="A44" s="5" t="s">
        <v>6</v>
      </c>
      <c r="B44" s="6" t="s">
        <v>48</v>
      </c>
      <c r="C44" s="5" t="s">
        <v>102</v>
      </c>
      <c r="D44" s="21"/>
      <c r="E44" s="31"/>
      <c r="F44" s="38"/>
    </row>
    <row r="45" spans="1:6" x14ac:dyDescent="0.3">
      <c r="A45" s="20" t="s">
        <v>50</v>
      </c>
      <c r="B45" s="20"/>
      <c r="C45" s="20"/>
      <c r="D45" s="21">
        <f>E45*F45*12</f>
        <v>30787.199999999997</v>
      </c>
      <c r="E45" s="22">
        <v>2</v>
      </c>
      <c r="F45" s="36">
        <f>F4</f>
        <v>1282.8</v>
      </c>
    </row>
    <row r="46" spans="1:6" ht="41.25" customHeight="1" x14ac:dyDescent="0.3">
      <c r="A46" s="5" t="s">
        <v>6</v>
      </c>
      <c r="B46" s="6" t="s">
        <v>95</v>
      </c>
      <c r="C46" s="5" t="s">
        <v>11</v>
      </c>
      <c r="D46" s="21"/>
      <c r="E46" s="22"/>
      <c r="F46" s="36"/>
    </row>
    <row r="47" spans="1:6" ht="27" customHeight="1" x14ac:dyDescent="0.3">
      <c r="A47" s="5" t="s">
        <v>9</v>
      </c>
      <c r="B47" s="4" t="s">
        <v>51</v>
      </c>
      <c r="C47" s="5" t="s">
        <v>102</v>
      </c>
      <c r="D47" s="21"/>
      <c r="E47" s="22"/>
      <c r="F47" s="36"/>
    </row>
    <row r="48" spans="1:6" x14ac:dyDescent="0.3">
      <c r="A48" s="5" t="s">
        <v>12</v>
      </c>
      <c r="B48" s="6" t="s">
        <v>103</v>
      </c>
      <c r="C48" s="5" t="s">
        <v>11</v>
      </c>
      <c r="D48" s="21"/>
      <c r="E48" s="22"/>
      <c r="F48" s="36"/>
    </row>
    <row r="49" spans="1:6" ht="39.6" x14ac:dyDescent="0.3">
      <c r="A49" s="5" t="s">
        <v>14</v>
      </c>
      <c r="B49" s="6" t="s">
        <v>46</v>
      </c>
      <c r="C49" s="5" t="s">
        <v>11</v>
      </c>
      <c r="D49" s="21"/>
      <c r="E49" s="22"/>
      <c r="F49" s="36"/>
    </row>
    <row r="50" spans="1:6" ht="52.8" x14ac:dyDescent="0.3">
      <c r="A50" s="5" t="s">
        <v>16</v>
      </c>
      <c r="B50" s="6" t="s">
        <v>104</v>
      </c>
      <c r="C50" s="5" t="s">
        <v>102</v>
      </c>
      <c r="D50" s="21"/>
      <c r="E50" s="22"/>
      <c r="F50" s="36"/>
    </row>
    <row r="51" spans="1:6" x14ac:dyDescent="0.3">
      <c r="A51" s="20" t="s">
        <v>52</v>
      </c>
      <c r="B51" s="20"/>
      <c r="C51" s="20"/>
      <c r="D51" s="21">
        <f>E51*F51*12</f>
        <v>18472.32</v>
      </c>
      <c r="E51" s="31">
        <v>1.2</v>
      </c>
      <c r="F51" s="38">
        <f>F4</f>
        <v>1282.8</v>
      </c>
    </row>
    <row r="52" spans="1:6" ht="66" x14ac:dyDescent="0.3">
      <c r="A52" s="5" t="s">
        <v>6</v>
      </c>
      <c r="B52" s="6" t="s">
        <v>53</v>
      </c>
      <c r="C52" s="5" t="s">
        <v>11</v>
      </c>
      <c r="D52" s="21"/>
      <c r="E52" s="31"/>
      <c r="F52" s="38"/>
    </row>
    <row r="53" spans="1:6" ht="73.2" customHeight="1" x14ac:dyDescent="0.3">
      <c r="A53" s="5" t="s">
        <v>9</v>
      </c>
      <c r="B53" s="6" t="s">
        <v>105</v>
      </c>
      <c r="C53" s="5" t="s">
        <v>102</v>
      </c>
      <c r="D53" s="21"/>
      <c r="E53" s="31"/>
      <c r="F53" s="38"/>
    </row>
    <row r="54" spans="1:6" ht="39.6" x14ac:dyDescent="0.3">
      <c r="A54" s="5" t="s">
        <v>12</v>
      </c>
      <c r="B54" s="6" t="s">
        <v>106</v>
      </c>
      <c r="C54" s="1" t="s">
        <v>102</v>
      </c>
      <c r="D54" s="21"/>
      <c r="E54" s="31"/>
      <c r="F54" s="38"/>
    </row>
    <row r="55" spans="1:6" x14ac:dyDescent="0.3">
      <c r="A55" s="20" t="s">
        <v>54</v>
      </c>
      <c r="B55" s="20"/>
      <c r="C55" s="20"/>
      <c r="D55" s="20"/>
      <c r="E55" s="20"/>
    </row>
    <row r="56" spans="1:6" ht="66" x14ac:dyDescent="0.3">
      <c r="A56" s="5" t="s">
        <v>6</v>
      </c>
      <c r="B56" s="6" t="s">
        <v>55</v>
      </c>
      <c r="C56" s="1" t="s">
        <v>56</v>
      </c>
      <c r="D56" s="21">
        <f>E56*F56*12</f>
        <v>53723.663999999997</v>
      </c>
      <c r="E56" s="22">
        <v>3.49</v>
      </c>
      <c r="F56" s="36">
        <f>F4</f>
        <v>1282.8</v>
      </c>
    </row>
    <row r="57" spans="1:6" ht="26.4" x14ac:dyDescent="0.3">
      <c r="A57" s="5" t="s">
        <v>9</v>
      </c>
      <c r="B57" s="6" t="s">
        <v>57</v>
      </c>
      <c r="C57" s="1" t="s">
        <v>58</v>
      </c>
      <c r="D57" s="21"/>
      <c r="E57" s="22"/>
      <c r="F57" s="36"/>
    </row>
    <row r="58" spans="1:6" x14ac:dyDescent="0.3">
      <c r="A58" s="20" t="s">
        <v>59</v>
      </c>
      <c r="B58" s="20"/>
      <c r="C58" s="20"/>
      <c r="D58" s="20"/>
      <c r="E58" s="20"/>
    </row>
    <row r="59" spans="1:6" ht="66" x14ac:dyDescent="0.3">
      <c r="A59" s="5" t="s">
        <v>6</v>
      </c>
      <c r="B59" s="6" t="s">
        <v>60</v>
      </c>
      <c r="C59" s="1" t="s">
        <v>61</v>
      </c>
      <c r="D59" s="25">
        <f>E59*F59*12</f>
        <v>74351.088000000003</v>
      </c>
      <c r="E59" s="40">
        <v>4.83</v>
      </c>
      <c r="F59" s="36">
        <f>F4</f>
        <v>1282.8</v>
      </c>
    </row>
    <row r="60" spans="1:6" ht="66" x14ac:dyDescent="0.3">
      <c r="A60" s="5" t="s">
        <v>9</v>
      </c>
      <c r="B60" s="6" t="s">
        <v>62</v>
      </c>
      <c r="C60" s="1" t="s">
        <v>61</v>
      </c>
      <c r="D60" s="43"/>
      <c r="E60" s="41"/>
      <c r="F60" s="36"/>
    </row>
    <row r="61" spans="1:6" ht="66" x14ac:dyDescent="0.3">
      <c r="A61" s="22" t="s">
        <v>12</v>
      </c>
      <c r="B61" s="6" t="s">
        <v>63</v>
      </c>
      <c r="C61" s="22" t="s">
        <v>64</v>
      </c>
      <c r="D61" s="43"/>
      <c r="E61" s="41"/>
      <c r="F61" s="36"/>
    </row>
    <row r="62" spans="1:6" ht="29.25" customHeight="1" x14ac:dyDescent="0.3">
      <c r="A62" s="22"/>
      <c r="B62" s="6" t="s">
        <v>65</v>
      </c>
      <c r="C62" s="22"/>
      <c r="D62" s="43"/>
      <c r="E62" s="41"/>
      <c r="F62" s="36"/>
    </row>
    <row r="63" spans="1:6" x14ac:dyDescent="0.3">
      <c r="A63" s="22"/>
      <c r="B63" s="23" t="s">
        <v>66</v>
      </c>
      <c r="C63" s="22"/>
      <c r="D63" s="43"/>
      <c r="E63" s="41"/>
      <c r="F63" s="36"/>
    </row>
    <row r="64" spans="1:6" ht="63" customHeight="1" x14ac:dyDescent="0.3">
      <c r="A64" s="22"/>
      <c r="B64" s="23"/>
      <c r="C64" s="22"/>
      <c r="D64" s="43"/>
      <c r="E64" s="41"/>
      <c r="F64" s="36"/>
    </row>
    <row r="65" spans="1:6" ht="66" x14ac:dyDescent="0.3">
      <c r="A65" s="22"/>
      <c r="B65" s="6" t="s">
        <v>67</v>
      </c>
      <c r="C65" s="22"/>
      <c r="D65" s="43"/>
      <c r="E65" s="41"/>
      <c r="F65" s="36"/>
    </row>
    <row r="66" spans="1:6" ht="52.8" x14ac:dyDescent="0.3">
      <c r="A66" s="22"/>
      <c r="B66" s="6" t="s">
        <v>68</v>
      </c>
      <c r="C66" s="22"/>
      <c r="D66" s="43"/>
      <c r="E66" s="41"/>
      <c r="F66" s="36"/>
    </row>
    <row r="67" spans="1:6" ht="87" customHeight="1" x14ac:dyDescent="0.3">
      <c r="A67" s="5" t="s">
        <v>14</v>
      </c>
      <c r="B67" s="6" t="s">
        <v>69</v>
      </c>
      <c r="C67" s="1" t="s">
        <v>70</v>
      </c>
      <c r="D67" s="43"/>
      <c r="E67" s="41"/>
      <c r="F67" s="36"/>
    </row>
    <row r="68" spans="1:6" ht="39.6" x14ac:dyDescent="0.3">
      <c r="A68" s="5" t="s">
        <v>16</v>
      </c>
      <c r="B68" s="6" t="s">
        <v>90</v>
      </c>
      <c r="C68" s="5" t="s">
        <v>71</v>
      </c>
      <c r="D68" s="43"/>
      <c r="E68" s="41"/>
      <c r="F68" s="36"/>
    </row>
    <row r="69" spans="1:6" ht="66" x14ac:dyDescent="0.3">
      <c r="A69" s="5" t="s">
        <v>18</v>
      </c>
      <c r="B69" s="6" t="s">
        <v>72</v>
      </c>
      <c r="C69" s="5" t="s">
        <v>107</v>
      </c>
      <c r="D69" s="43"/>
      <c r="E69" s="41"/>
      <c r="F69" s="36"/>
    </row>
    <row r="70" spans="1:6" ht="54" customHeight="1" x14ac:dyDescent="0.3">
      <c r="A70" s="5" t="s">
        <v>111</v>
      </c>
      <c r="B70" s="6" t="s">
        <v>73</v>
      </c>
      <c r="C70" s="5" t="s">
        <v>44</v>
      </c>
      <c r="D70" s="43"/>
      <c r="E70" s="41"/>
      <c r="F70" s="36"/>
    </row>
    <row r="71" spans="1:6" ht="87" customHeight="1" x14ac:dyDescent="0.3">
      <c r="A71" s="5" t="s">
        <v>112</v>
      </c>
      <c r="B71" s="6" t="s">
        <v>74</v>
      </c>
      <c r="C71" s="5" t="s">
        <v>75</v>
      </c>
      <c r="D71" s="43"/>
      <c r="E71" s="41"/>
      <c r="F71" s="36"/>
    </row>
    <row r="72" spans="1:6" ht="105.6" x14ac:dyDescent="0.3">
      <c r="A72" s="5" t="s">
        <v>114</v>
      </c>
      <c r="B72" s="6" t="s">
        <v>76</v>
      </c>
      <c r="C72" s="5" t="s">
        <v>77</v>
      </c>
      <c r="D72" s="43"/>
      <c r="E72" s="41"/>
      <c r="F72" s="36"/>
    </row>
    <row r="73" spans="1:6" ht="52.8" x14ac:dyDescent="0.3">
      <c r="A73" s="5" t="s">
        <v>115</v>
      </c>
      <c r="B73" s="6" t="s">
        <v>91</v>
      </c>
      <c r="C73" s="5" t="s">
        <v>78</v>
      </c>
      <c r="D73" s="43"/>
      <c r="E73" s="41"/>
      <c r="F73" s="36"/>
    </row>
    <row r="74" spans="1:6" ht="26.4" x14ac:dyDescent="0.3">
      <c r="A74" s="5" t="s">
        <v>116</v>
      </c>
      <c r="B74" s="6" t="s">
        <v>79</v>
      </c>
      <c r="C74" s="5" t="s">
        <v>80</v>
      </c>
      <c r="D74" s="43"/>
      <c r="E74" s="41"/>
      <c r="F74" s="36"/>
    </row>
    <row r="75" spans="1:6" ht="39.6" x14ac:dyDescent="0.3">
      <c r="A75" s="5" t="s">
        <v>117</v>
      </c>
      <c r="B75" s="6" t="s">
        <v>81</v>
      </c>
      <c r="C75" s="5" t="s">
        <v>82</v>
      </c>
      <c r="D75" s="43"/>
      <c r="E75" s="41"/>
      <c r="F75" s="36"/>
    </row>
    <row r="76" spans="1:6" ht="92.4" x14ac:dyDescent="0.3">
      <c r="A76" s="5" t="s">
        <v>118</v>
      </c>
      <c r="B76" s="6" t="s">
        <v>83</v>
      </c>
      <c r="C76" s="5" t="s">
        <v>84</v>
      </c>
      <c r="D76" s="43"/>
      <c r="E76" s="41"/>
      <c r="F76" s="36"/>
    </row>
    <row r="77" spans="1:6" ht="66" x14ac:dyDescent="0.3">
      <c r="A77" s="5" t="s">
        <v>85</v>
      </c>
      <c r="B77" s="6" t="s">
        <v>86</v>
      </c>
      <c r="C77" s="5" t="s">
        <v>87</v>
      </c>
      <c r="D77" s="43"/>
      <c r="E77" s="41"/>
      <c r="F77" s="36"/>
    </row>
    <row r="78" spans="1:6" ht="52.8" x14ac:dyDescent="0.3">
      <c r="A78" s="5" t="s">
        <v>119</v>
      </c>
      <c r="B78" s="6" t="s">
        <v>108</v>
      </c>
      <c r="C78" s="5" t="s">
        <v>92</v>
      </c>
      <c r="D78" s="26"/>
      <c r="E78" s="42"/>
      <c r="F78" s="11">
        <f>F4</f>
        <v>1282.8</v>
      </c>
    </row>
    <row r="79" spans="1:6" x14ac:dyDescent="0.3">
      <c r="A79" s="20" t="s">
        <v>88</v>
      </c>
      <c r="B79" s="20"/>
      <c r="C79" s="20"/>
      <c r="D79" s="20"/>
      <c r="E79" s="20"/>
    </row>
    <row r="80" spans="1:6" ht="16.2" customHeight="1" x14ac:dyDescent="0.3">
      <c r="A80" s="5" t="s">
        <v>6</v>
      </c>
      <c r="B80" s="19" t="s">
        <v>124</v>
      </c>
      <c r="C80" s="29" t="s">
        <v>123</v>
      </c>
      <c r="D80" s="25">
        <f>E80*F80*12</f>
        <v>76968</v>
      </c>
      <c r="E80" s="27">
        <v>5</v>
      </c>
      <c r="F80" s="39">
        <f>F4</f>
        <v>1282.8</v>
      </c>
    </row>
    <row r="81" spans="1:6" hidden="1" x14ac:dyDescent="0.3">
      <c r="A81" s="5" t="s">
        <v>9</v>
      </c>
      <c r="B81" s="16"/>
      <c r="C81" s="30"/>
      <c r="D81" s="26"/>
      <c r="E81" s="28"/>
      <c r="F81" s="39"/>
    </row>
    <row r="82" spans="1:6" s="12" customFormat="1" x14ac:dyDescent="0.3">
      <c r="A82" s="24" t="s">
        <v>89</v>
      </c>
      <c r="B82" s="24"/>
      <c r="C82" s="24"/>
      <c r="D82" s="14"/>
      <c r="E82" s="15">
        <f>E4+E11+E14+E16+E30+E32+E37+E43+E45+E51+E56+E59+E78+E80</f>
        <v>26.4</v>
      </c>
      <c r="F82" s="13"/>
    </row>
    <row r="83" spans="1:6" s="12" customFormat="1" ht="21" customHeight="1" x14ac:dyDescent="0.3">
      <c r="A83" s="24" t="s">
        <v>122</v>
      </c>
      <c r="B83" s="24"/>
      <c r="C83" s="24"/>
      <c r="D83" s="14">
        <f>D4+D11+D14+D16+D30+D32+D37+D43+D45+D51+D56+D59+D78+D80</f>
        <v>406391.03999999998</v>
      </c>
      <c r="E83" s="1"/>
      <c r="F83" s="17">
        <f>26.4*F80*12</f>
        <v>406391.03999999998</v>
      </c>
    </row>
    <row r="87" spans="1:6" ht="15" x14ac:dyDescent="0.3">
      <c r="B87" s="18"/>
    </row>
  </sheetData>
  <mergeCells count="55">
    <mergeCell ref="F80:F81"/>
    <mergeCell ref="F43:F44"/>
    <mergeCell ref="F45:F50"/>
    <mergeCell ref="F51:F54"/>
    <mergeCell ref="F56:F57"/>
    <mergeCell ref="F59:F77"/>
    <mergeCell ref="F4:F9"/>
    <mergeCell ref="F11:F13"/>
    <mergeCell ref="F16:F28"/>
    <mergeCell ref="F32:F36"/>
    <mergeCell ref="F37:F42"/>
    <mergeCell ref="A29:E29"/>
    <mergeCell ref="A1:E1"/>
    <mergeCell ref="A3:E3"/>
    <mergeCell ref="D4:D9"/>
    <mergeCell ref="E4:E9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55:E55"/>
    <mergeCell ref="D56:D57"/>
    <mergeCell ref="E56:E57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82:C82"/>
    <mergeCell ref="A83:C83"/>
    <mergeCell ref="A79:E79"/>
    <mergeCell ref="D80:D81"/>
    <mergeCell ref="E80:E81"/>
    <mergeCell ref="C80:C81"/>
    <mergeCell ref="A58:E58"/>
    <mergeCell ref="A61:A66"/>
    <mergeCell ref="C61:C66"/>
    <mergeCell ref="B63:B64"/>
    <mergeCell ref="E59:E78"/>
    <mergeCell ref="D59:D78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Кирова,257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2022-03-18T05:11:46Z</cp:lastPrinted>
  <dcterms:created xsi:type="dcterms:W3CDTF">2018-12-12T04:56:30Z</dcterms:created>
  <dcterms:modified xsi:type="dcterms:W3CDTF">2023-12-01T02:00:47Z</dcterms:modified>
</cp:coreProperties>
</file>