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4" i="1" l="1"/>
  <c r="C23" i="1"/>
  <c r="C19" i="1"/>
  <c r="D23" i="1"/>
  <c r="D19" i="1"/>
  <c r="C24" i="1" l="1"/>
  <c r="E24" i="1"/>
  <c r="G24" i="1"/>
  <c r="I24" i="1"/>
  <c r="B24" i="1"/>
  <c r="J13" i="1"/>
  <c r="J9" i="1"/>
  <c r="J15" i="1"/>
  <c r="J7" i="1" l="1"/>
  <c r="J23" i="1" l="1"/>
  <c r="J11" i="1" l="1"/>
  <c r="J17" i="1"/>
  <c r="B26" i="1" l="1"/>
  <c r="J19" i="1"/>
  <c r="J24" i="1" s="1"/>
  <c r="J21" i="1" l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<sst xmlns="http://schemas.openxmlformats.org/spreadsheetml/2006/main" count="24" uniqueCount="24">
  <si>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</si>
  <si>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</si>
  <si>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</si>
  <si>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</si>
  <si>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</si>
  <si>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</si>
  <si>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</si>
  <si>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</si>
  <si>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</si>
  <si>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</si>
  <si>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</si>
  <si>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</si>
  <si>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</si>
  <si>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</si>
  <si>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</si>
  <si>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</si>
  <si>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</si>
  <si>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Кирова, 282</t>
  </si>
  <si>
    <t>Аренда общего имущества МКД - 3,6 т.руб.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</si>
  <si>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</si>
  <si>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</si>
  <si>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</si>
  <si>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ХВ для ГВ повышающий коэффициент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</si>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</sst>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A16" zoomScaleNormal="100" workbookViewId="0">
      <selection activeCell="I24" sqref="I24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8" width="16.28515625" style="1" customWidth="1"/>
    <col min="9" max="9" width="14.285156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2" ht="16.5" x14ac:dyDescent="0.25">
      <c r="A1" s="3"/>
      <c r="B1" s="34" t="s">
        <v>19</v>
      </c>
      <c r="C1" s="34"/>
      <c r="D1" s="34"/>
      <c r="E1" s="34"/>
      <c r="F1" s="34"/>
      <c r="G1" s="34"/>
      <c r="H1" s="34"/>
      <c r="I1" s="34"/>
      <c r="J1" s="3"/>
    </row>
    <row r="2" spans="1:12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2" ht="12.75" customHeight="1" x14ac:dyDescent="0.25">
      <c r="A3" s="43" t="s">
        <v>0</v>
      </c>
      <c r="B3" s="46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23</v>
      </c>
      <c r="I3" s="35" t="s">
        <v>7</v>
      </c>
      <c r="J3" s="51" t="s">
        <v>8</v>
      </c>
    </row>
    <row r="4" spans="1:12" ht="12.75" customHeight="1" x14ac:dyDescent="0.25">
      <c r="A4" s="44"/>
      <c r="B4" s="47"/>
      <c r="C4" s="36"/>
      <c r="D4" s="36"/>
      <c r="E4" s="36"/>
      <c r="F4" s="36"/>
      <c r="G4" s="36"/>
      <c r="H4" s="36"/>
      <c r="I4" s="36"/>
      <c r="J4" s="52"/>
    </row>
    <row r="5" spans="1:12" ht="25.5" customHeight="1" thickBot="1" x14ac:dyDescent="0.3">
      <c r="A5" s="45"/>
      <c r="B5" s="48"/>
      <c r="C5" s="37"/>
      <c r="D5" s="37"/>
      <c r="E5" s="37"/>
      <c r="F5" s="37"/>
      <c r="G5" s="37"/>
      <c r="H5" s="37"/>
      <c r="I5" s="37"/>
      <c r="J5" s="53"/>
    </row>
    <row r="6" spans="1:12" ht="19.5" customHeight="1" x14ac:dyDescent="0.25">
      <c r="A6" s="19" t="s">
        <v>17</v>
      </c>
      <c r="B6" s="49" t="s">
        <v>13</v>
      </c>
      <c r="C6" s="49"/>
      <c r="D6" s="49"/>
      <c r="E6" s="49"/>
      <c r="F6" s="49"/>
      <c r="G6" s="49"/>
      <c r="H6" s="49"/>
      <c r="I6" s="49"/>
      <c r="J6" s="50"/>
    </row>
    <row r="7" spans="1:12" ht="19.5" customHeight="1" x14ac:dyDescent="0.25">
      <c r="A7" s="20"/>
      <c r="B7" s="17">
        <v>723.88000000000011</v>
      </c>
      <c r="C7" s="8">
        <v>2756.88</v>
      </c>
      <c r="D7" s="8">
        <v>121.777728</v>
      </c>
      <c r="E7" s="9">
        <v>2756.88</v>
      </c>
      <c r="F7" s="9"/>
      <c r="G7" s="10"/>
      <c r="H7" s="10"/>
      <c r="I7" s="9">
        <v>2720.69</v>
      </c>
      <c r="J7" s="16">
        <f>SUM(B7+C7-I7)</f>
        <v>760.07000000000016</v>
      </c>
      <c r="K7" s="32"/>
      <c r="L7" s="32"/>
    </row>
    <row r="8" spans="1:12" ht="19.5" customHeight="1" x14ac:dyDescent="0.25">
      <c r="A8" s="20"/>
      <c r="B8" s="38" t="s">
        <v>21</v>
      </c>
      <c r="C8" s="38"/>
      <c r="D8" s="38"/>
      <c r="E8" s="38"/>
      <c r="F8" s="38"/>
      <c r="G8" s="38"/>
      <c r="H8" s="38"/>
      <c r="I8" s="38"/>
      <c r="J8" s="39"/>
    </row>
    <row r="9" spans="1:12" ht="19.5" customHeight="1" x14ac:dyDescent="0.25">
      <c r="A9" s="20"/>
      <c r="B9" s="17">
        <v>427.19</v>
      </c>
      <c r="C9" s="8"/>
      <c r="D9" s="8"/>
      <c r="E9" s="9"/>
      <c r="F9" s="9"/>
      <c r="G9" s="10"/>
      <c r="H9" s="10"/>
      <c r="I9" s="9">
        <v>210.09</v>
      </c>
      <c r="J9" s="16">
        <f t="shared" ref="J9" si="0">SUM(B9+C9-I9)</f>
        <v>217.1</v>
      </c>
      <c r="K9" s="32"/>
      <c r="L9" s="32"/>
    </row>
    <row r="10" spans="1:12" ht="19.5" customHeight="1" x14ac:dyDescent="0.25">
      <c r="A10" s="20"/>
      <c r="B10" s="38" t="s">
        <v>15</v>
      </c>
      <c r="C10" s="38"/>
      <c r="D10" s="38"/>
      <c r="E10" s="38"/>
      <c r="F10" s="38"/>
      <c r="G10" s="38"/>
      <c r="H10" s="38"/>
      <c r="I10" s="38"/>
      <c r="J10" s="39"/>
    </row>
    <row r="11" spans="1:12" ht="19.5" customHeight="1" x14ac:dyDescent="0.25">
      <c r="A11" s="20"/>
      <c r="B11" s="17">
        <v>708.17999999999984</v>
      </c>
      <c r="C11" s="8">
        <v>2756.88</v>
      </c>
      <c r="D11" s="8">
        <v>121.777728</v>
      </c>
      <c r="E11" s="9">
        <v>2756.88</v>
      </c>
      <c r="F11" s="9"/>
      <c r="G11" s="10"/>
      <c r="H11" s="10"/>
      <c r="I11" s="9">
        <v>2715.76</v>
      </c>
      <c r="J11" s="16">
        <f t="shared" ref="J11" si="1">SUM(B11+C11-I11)</f>
        <v>749.29999999999973</v>
      </c>
      <c r="K11" s="32"/>
      <c r="L11" s="32"/>
    </row>
    <row r="12" spans="1:12" ht="19.5" customHeight="1" x14ac:dyDescent="0.25">
      <c r="A12" s="20"/>
      <c r="B12" s="38" t="s">
        <v>22</v>
      </c>
      <c r="C12" s="38"/>
      <c r="D12" s="38"/>
      <c r="E12" s="38"/>
      <c r="F12" s="38"/>
      <c r="G12" s="38"/>
      <c r="H12" s="38"/>
      <c r="I12" s="38"/>
      <c r="J12" s="39"/>
    </row>
    <row r="13" spans="1:12" ht="19.5" customHeight="1" x14ac:dyDescent="0.25">
      <c r="A13" s="20"/>
      <c r="B13" s="17">
        <v>233</v>
      </c>
      <c r="C13" s="8"/>
      <c r="D13" s="8"/>
      <c r="E13" s="9"/>
      <c r="F13" s="9"/>
      <c r="G13" s="10"/>
      <c r="H13" s="10"/>
      <c r="I13" s="9">
        <v>114.59</v>
      </c>
      <c r="J13" s="16">
        <f t="shared" ref="J13" si="2">SUM(B13+C13-I13)</f>
        <v>118.41</v>
      </c>
      <c r="K13" s="32"/>
      <c r="L13" s="32"/>
    </row>
    <row r="14" spans="1:12" ht="19.5" customHeight="1" x14ac:dyDescent="0.25">
      <c r="A14" s="20"/>
      <c r="B14" s="38" t="s">
        <v>20</v>
      </c>
      <c r="C14" s="38"/>
      <c r="D14" s="38"/>
      <c r="E14" s="38"/>
      <c r="F14" s="38"/>
      <c r="G14" s="38"/>
      <c r="H14" s="38"/>
      <c r="I14" s="38"/>
      <c r="J14" s="39"/>
    </row>
    <row r="15" spans="1:12" ht="19.5" customHeight="1" x14ac:dyDescent="0.25">
      <c r="A15" s="20"/>
      <c r="B15" s="17"/>
      <c r="C15" s="8">
        <v>848.58</v>
      </c>
      <c r="D15" s="8">
        <v>20.296294</v>
      </c>
      <c r="E15" s="9">
        <v>848.58</v>
      </c>
      <c r="F15" s="9"/>
      <c r="G15" s="10"/>
      <c r="H15" s="10"/>
      <c r="I15" s="9">
        <v>66.45</v>
      </c>
      <c r="J15" s="16">
        <f t="shared" ref="J15" si="3">SUM(B15+C15-I15)</f>
        <v>782.13</v>
      </c>
      <c r="K15" s="32"/>
      <c r="L15" s="32"/>
    </row>
    <row r="16" spans="1:12" ht="19.5" customHeight="1" x14ac:dyDescent="0.25">
      <c r="A16" s="20"/>
      <c r="B16" s="38" t="s">
        <v>16</v>
      </c>
      <c r="C16" s="38"/>
      <c r="D16" s="38"/>
      <c r="E16" s="38"/>
      <c r="F16" s="38"/>
      <c r="G16" s="38"/>
      <c r="H16" s="38"/>
      <c r="I16" s="38"/>
      <c r="J16" s="39"/>
    </row>
    <row r="17" spans="1:18" ht="19.5" customHeight="1" x14ac:dyDescent="0.25">
      <c r="A17" s="20"/>
      <c r="B17" s="17">
        <v>4863.6000000000022</v>
      </c>
      <c r="C17" s="8">
        <v>20944.68</v>
      </c>
      <c r="D17" s="8">
        <v>6.3324150000000001</v>
      </c>
      <c r="E17" s="9">
        <v>20944.68</v>
      </c>
      <c r="F17" s="9"/>
      <c r="G17" s="10"/>
      <c r="H17" s="10"/>
      <c r="I17" s="9">
        <v>20125.62</v>
      </c>
      <c r="J17" s="16">
        <f t="shared" ref="J17" si="4">SUM(B17+C17-I17)</f>
        <v>5682.6600000000035</v>
      </c>
      <c r="K17" s="31"/>
      <c r="L17" s="32"/>
    </row>
    <row r="18" spans="1:18" ht="19.5" customHeight="1" x14ac:dyDescent="0.25">
      <c r="A18" s="20"/>
      <c r="B18" s="38" t="s">
        <v>9</v>
      </c>
      <c r="C18" s="38"/>
      <c r="D18" s="38"/>
      <c r="E18" s="38"/>
      <c r="F18" s="38"/>
      <c r="G18" s="38"/>
      <c r="H18" s="38"/>
      <c r="I18" s="38"/>
      <c r="J18" s="39"/>
    </row>
    <row r="19" spans="1:18" ht="19.5" customHeight="1" x14ac:dyDescent="0.25">
      <c r="A19" s="20"/>
      <c r="B19" s="18">
        <v>177552.24</v>
      </c>
      <c r="C19" s="8">
        <f>E19+G19-H19</f>
        <v>740840.50999999989</v>
      </c>
      <c r="D19" s="13">
        <f>E19/23.93</f>
        <v>32145.621395737566</v>
      </c>
      <c r="E19" s="12">
        <v>769244.72</v>
      </c>
      <c r="F19" s="14"/>
      <c r="G19" s="15">
        <v>-3277.65</v>
      </c>
      <c r="H19" s="15">
        <v>25126.560000000001</v>
      </c>
      <c r="I19" s="10">
        <v>748381.55</v>
      </c>
      <c r="J19" s="16">
        <f>B19+C19-I19</f>
        <v>170011.19999999984</v>
      </c>
      <c r="K19" s="31"/>
      <c r="L19" s="31"/>
    </row>
    <row r="20" spans="1:18" ht="19.5" customHeight="1" x14ac:dyDescent="0.25">
      <c r="A20" s="20"/>
      <c r="B20" s="38" t="s">
        <v>10</v>
      </c>
      <c r="C20" s="40"/>
      <c r="D20" s="40"/>
      <c r="E20" s="40"/>
      <c r="F20" s="40"/>
      <c r="G20" s="40"/>
      <c r="H20" s="40"/>
      <c r="I20" s="40"/>
      <c r="J20" s="41"/>
    </row>
    <row r="21" spans="1:18" ht="19.5" customHeight="1" x14ac:dyDescent="0.25">
      <c r="A21" s="20"/>
      <c r="B21" s="18">
        <v>2795.92</v>
      </c>
      <c r="C21" s="8"/>
      <c r="D21" s="11"/>
      <c r="E21" s="11"/>
      <c r="F21" s="11"/>
      <c r="G21" s="11"/>
      <c r="H21" s="11"/>
      <c r="I21" s="10">
        <v>1168.47</v>
      </c>
      <c r="J21" s="16">
        <f>SUM(B21+C21-I21)</f>
        <v>1627.45</v>
      </c>
    </row>
    <row r="22" spans="1:18" ht="19.5" customHeight="1" x14ac:dyDescent="0.25">
      <c r="A22" s="20"/>
      <c r="B22" s="38" t="s">
        <v>11</v>
      </c>
      <c r="C22" s="42"/>
      <c r="D22" s="42"/>
      <c r="E22" s="42"/>
      <c r="F22" s="42"/>
      <c r="G22" s="42"/>
      <c r="H22" s="42"/>
      <c r="I22" s="42"/>
      <c r="J22" s="41"/>
    </row>
    <row r="23" spans="1:18" ht="19.5" customHeight="1" thickBot="1" x14ac:dyDescent="0.3">
      <c r="A23" s="20"/>
      <c r="B23" s="21">
        <v>37035.47</v>
      </c>
      <c r="C23" s="8">
        <f>E23+G23</f>
        <v>140572.78</v>
      </c>
      <c r="D23" s="23">
        <f>E23/4.39</f>
        <v>32145.651480637818</v>
      </c>
      <c r="E23" s="22">
        <v>141119.41</v>
      </c>
      <c r="F23" s="24"/>
      <c r="G23" s="25">
        <v>-546.63</v>
      </c>
      <c r="H23" s="25"/>
      <c r="I23" s="26">
        <v>144153.39000000001</v>
      </c>
      <c r="J23" s="16">
        <f>SUM(B23+C23-I23)</f>
        <v>33454.859999999986</v>
      </c>
      <c r="K23" s="31"/>
      <c r="L23" s="31"/>
    </row>
    <row r="24" spans="1:18" s="6" customFormat="1" ht="19.5" customHeight="1" thickBot="1" x14ac:dyDescent="0.3">
      <c r="A24" s="27" t="s">
        <v>12</v>
      </c>
      <c r="B24" s="28">
        <f>SUM(B23+B21+B19+B7)+B17+B11+B15+B13+B9</f>
        <v>224339.48</v>
      </c>
      <c r="C24" s="28">
        <f t="shared" ref="C24:J24" si="5">SUM(C23+C21+C19+C7)+C17+C11+C15+C13+C9</f>
        <v>908720.30999999994</v>
      </c>
      <c r="D24" s="28"/>
      <c r="E24" s="28">
        <f t="shared" si="5"/>
        <v>937671.15</v>
      </c>
      <c r="F24" s="28"/>
      <c r="G24" s="28">
        <f t="shared" si="5"/>
        <v>-3824.28</v>
      </c>
      <c r="H24" s="28">
        <f t="shared" si="5"/>
        <v>25126.560000000001</v>
      </c>
      <c r="I24" s="28">
        <f t="shared" si="5"/>
        <v>919656.60999999987</v>
      </c>
      <c r="J24" s="28">
        <f t="shared" si="5"/>
        <v>213403.17999999985</v>
      </c>
      <c r="K24" s="5"/>
      <c r="M24" s="7"/>
      <c r="N24" s="7"/>
      <c r="O24" s="7"/>
      <c r="P24" s="7"/>
      <c r="Q24" s="7"/>
      <c r="R24" s="7"/>
    </row>
    <row r="25" spans="1:18" ht="16.5" x14ac:dyDescent="0.25">
      <c r="A25" s="3" t="s">
        <v>18</v>
      </c>
      <c r="E25" s="2"/>
      <c r="J25" s="2"/>
    </row>
    <row r="26" spans="1:18" s="6" customFormat="1" ht="16.5" x14ac:dyDescent="0.25">
      <c r="A26" s="29" t="s">
        <v>14</v>
      </c>
      <c r="B26" s="33">
        <f>I24/(B24+C24)</f>
        <v>0.81165761782085644</v>
      </c>
      <c r="C26" s="30"/>
      <c r="D26" s="30"/>
      <c r="E26" s="29"/>
      <c r="F26" s="29"/>
      <c r="G26" s="30"/>
      <c r="H26" s="29"/>
      <c r="I26" s="29"/>
      <c r="J26" s="30"/>
    </row>
    <row r="27" spans="1:18" ht="16.5" x14ac:dyDescent="0.25">
      <c r="A27" s="3"/>
      <c r="E27" s="2"/>
      <c r="J27" s="2"/>
    </row>
    <row r="28" spans="1:18" x14ac:dyDescent="0.25">
      <c r="D28" s="2"/>
      <c r="E28" s="2"/>
    </row>
    <row r="29" spans="1:18" x14ac:dyDescent="0.25">
      <c r="C29" s="2"/>
      <c r="G29" s="2"/>
      <c r="H29" s="2"/>
    </row>
  </sheetData>
  <mergeCells count="20">
    <mergeCell ref="B18:J18"/>
    <mergeCell ref="B20:J20"/>
    <mergeCell ref="B22:J22"/>
    <mergeCell ref="A3:A5"/>
    <mergeCell ref="B3:B5"/>
    <mergeCell ref="C3:C5"/>
    <mergeCell ref="B6:J6"/>
    <mergeCell ref="J3:J5"/>
    <mergeCell ref="B10:J10"/>
    <mergeCell ref="B16:J16"/>
    <mergeCell ref="B14:J14"/>
    <mergeCell ref="B8:J8"/>
    <mergeCell ref="B12:J12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2023-07-11T05:12:17Z</dcterms:modified>
</cp:coreProperties>
</file>