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17" i="1" l="1"/>
  <c r="D15" i="1"/>
  <c r="C18" i="1" l="1"/>
  <c r="E18" i="1"/>
  <c r="G18" i="1"/>
  <c r="H18" i="1"/>
  <c r="B18" i="1"/>
  <c r="I11" i="1"/>
  <c r="I7" i="1" l="1"/>
  <c r="I17" i="1" l="1"/>
  <c r="I9" i="1" l="1"/>
  <c r="I13" i="1"/>
  <c r="B20" i="1" l="1"/>
  <c r="I15" i="1"/>
  <c r="I18" i="1" s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<sst xmlns="http://schemas.openxmlformats.org/spreadsheetml/2006/main" count="20" uniqueCount="20">
  <si>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</si>
  <si>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</si>
  <si>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</si>
  <si>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</si>
  <si>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</si>
  <si>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</si>
  <si>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</si>
  <si>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</si>
  <si>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</si>
  <si>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</si>
  <si>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</si>
  <si>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</si>
  <si>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</si>
  <si>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</si>
  <si>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</si>
  <si>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</si>
  <si>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</si>
  <si>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Кирова, 257</t>
  </si>
  <si>
    <t>Отведение сточных вод на содржание о/и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</si>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</sst>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A13" zoomScaleNormal="100" workbookViewId="0">
      <selection activeCell="F20" sqref="F20"/>
    </sheetView>
  </sheetViews>
  <sheetFormatPr defaultRowHeight="15" x14ac:dyDescent="0.25"/>
  <cols>
    <col min="1" max="1" width="26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285156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34" t="s">
        <v>19</v>
      </c>
      <c r="C1" s="34"/>
      <c r="D1" s="34"/>
      <c r="E1" s="34"/>
      <c r="F1" s="34"/>
      <c r="G1" s="34"/>
      <c r="H1" s="34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2" t="s">
        <v>0</v>
      </c>
      <c r="B3" s="4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50" t="s">
        <v>8</v>
      </c>
    </row>
    <row r="4" spans="1:11" ht="12.75" customHeight="1" x14ac:dyDescent="0.25">
      <c r="A4" s="43"/>
      <c r="B4" s="46"/>
      <c r="C4" s="36"/>
      <c r="D4" s="36"/>
      <c r="E4" s="36"/>
      <c r="F4" s="36"/>
      <c r="G4" s="36"/>
      <c r="H4" s="36"/>
      <c r="I4" s="51"/>
    </row>
    <row r="5" spans="1:11" ht="25.5" customHeight="1" thickBot="1" x14ac:dyDescent="0.3">
      <c r="A5" s="44"/>
      <c r="B5" s="47"/>
      <c r="C5" s="37"/>
      <c r="D5" s="37"/>
      <c r="E5" s="37"/>
      <c r="F5" s="37"/>
      <c r="G5" s="37"/>
      <c r="H5" s="37"/>
      <c r="I5" s="52"/>
    </row>
    <row r="6" spans="1:11" ht="19.5" customHeight="1" x14ac:dyDescent="0.25">
      <c r="A6" s="18" t="s">
        <v>17</v>
      </c>
      <c r="B6" s="48" t="s">
        <v>12</v>
      </c>
      <c r="C6" s="48"/>
      <c r="D6" s="48"/>
      <c r="E6" s="48"/>
      <c r="F6" s="48"/>
      <c r="G6" s="48"/>
      <c r="H6" s="48"/>
      <c r="I6" s="49"/>
    </row>
    <row r="7" spans="1:11" ht="19.5" customHeight="1" x14ac:dyDescent="0.25">
      <c r="A7" s="19"/>
      <c r="B7" s="16">
        <v>109.34999999999997</v>
      </c>
      <c r="C7" s="8">
        <v>761.15</v>
      </c>
      <c r="D7" s="8">
        <v>36.633420000000001</v>
      </c>
      <c r="E7" s="9">
        <v>765.49</v>
      </c>
      <c r="F7" s="9">
        <v>-9.9999999999999995E-7</v>
      </c>
      <c r="G7" s="10">
        <v>-4.34</v>
      </c>
      <c r="H7" s="9">
        <v>664.94</v>
      </c>
      <c r="I7" s="15">
        <f>SUM(B7+C7-H7)</f>
        <v>205.55999999999995</v>
      </c>
    </row>
    <row r="8" spans="1:11" ht="19.5" customHeight="1" x14ac:dyDescent="0.25">
      <c r="A8" s="19"/>
      <c r="B8" s="38" t="s">
        <v>15</v>
      </c>
      <c r="C8" s="38"/>
      <c r="D8" s="38"/>
      <c r="E8" s="38"/>
      <c r="F8" s="38"/>
      <c r="G8" s="38"/>
      <c r="H8" s="38"/>
      <c r="I8" s="39"/>
    </row>
    <row r="9" spans="1:11" ht="19.5" customHeight="1" x14ac:dyDescent="0.25">
      <c r="A9" s="19"/>
      <c r="B9" s="16">
        <v>108.72999999999996</v>
      </c>
      <c r="C9" s="8">
        <v>761.15</v>
      </c>
      <c r="D9" s="8">
        <v>36.633420000000001</v>
      </c>
      <c r="E9" s="9">
        <v>765.49</v>
      </c>
      <c r="F9" s="9">
        <v>-9.9999999999999995E-7</v>
      </c>
      <c r="G9" s="10">
        <v>-4.34</v>
      </c>
      <c r="H9" s="9">
        <v>664.37</v>
      </c>
      <c r="I9" s="15">
        <f t="shared" ref="I9" si="0">SUM(B9+C9-H9)</f>
        <v>205.50999999999988</v>
      </c>
    </row>
    <row r="10" spans="1:11" ht="19.5" customHeight="1" x14ac:dyDescent="0.25">
      <c r="A10" s="19"/>
      <c r="B10" s="38" t="s">
        <v>18</v>
      </c>
      <c r="C10" s="38"/>
      <c r="D10" s="38"/>
      <c r="E10" s="38"/>
      <c r="F10" s="38"/>
      <c r="G10" s="38"/>
      <c r="H10" s="38"/>
      <c r="I10" s="39"/>
    </row>
    <row r="11" spans="1:11" ht="19.5" customHeight="1" x14ac:dyDescent="0.25">
      <c r="A11" s="19"/>
      <c r="B11" s="16"/>
      <c r="C11" s="8">
        <v>255.27</v>
      </c>
      <c r="D11" s="8">
        <v>6.1055640000000002</v>
      </c>
      <c r="E11" s="9">
        <v>255.27</v>
      </c>
      <c r="F11" s="9"/>
      <c r="G11" s="10"/>
      <c r="H11" s="9">
        <v>5.91</v>
      </c>
      <c r="I11" s="15">
        <f t="shared" ref="I11" si="1">SUM(B11+C11-H11)</f>
        <v>249.36</v>
      </c>
    </row>
    <row r="12" spans="1:11" ht="19.5" customHeight="1" x14ac:dyDescent="0.25">
      <c r="A12" s="19"/>
      <c r="B12" s="38" t="s">
        <v>16</v>
      </c>
      <c r="C12" s="38"/>
      <c r="D12" s="38"/>
      <c r="E12" s="38"/>
      <c r="F12" s="38"/>
      <c r="G12" s="38"/>
      <c r="H12" s="38"/>
      <c r="I12" s="39"/>
    </row>
    <row r="13" spans="1:11" ht="19.5" customHeight="1" x14ac:dyDescent="0.25">
      <c r="A13" s="19"/>
      <c r="B13" s="16">
        <v>715.63999999999987</v>
      </c>
      <c r="C13" s="8">
        <v>4487.66</v>
      </c>
      <c r="D13" s="8">
        <v>1.9049179999999999</v>
      </c>
      <c r="E13" s="9">
        <v>4487.66</v>
      </c>
      <c r="F13" s="9"/>
      <c r="G13" s="10"/>
      <c r="H13" s="9">
        <v>4083.22</v>
      </c>
      <c r="I13" s="15">
        <f t="shared" ref="I13" si="2">SUM(B13+C13-H13)</f>
        <v>1120.0799999999995</v>
      </c>
    </row>
    <row r="14" spans="1:11" ht="19.5" customHeight="1" x14ac:dyDescent="0.25">
      <c r="A14" s="19"/>
      <c r="B14" s="38" t="s">
        <v>9</v>
      </c>
      <c r="C14" s="38"/>
      <c r="D14" s="38"/>
      <c r="E14" s="38"/>
      <c r="F14" s="38"/>
      <c r="G14" s="38"/>
      <c r="H14" s="38"/>
      <c r="I14" s="39"/>
    </row>
    <row r="15" spans="1:11" ht="19.5" customHeight="1" x14ac:dyDescent="0.25">
      <c r="A15" s="19"/>
      <c r="B15" s="17">
        <v>42440.859999999986</v>
      </c>
      <c r="C15" s="8">
        <v>295232.56</v>
      </c>
      <c r="D15" s="12">
        <f>E15/19.61</f>
        <v>15055.204487506375</v>
      </c>
      <c r="E15" s="11">
        <v>295232.56</v>
      </c>
      <c r="F15" s="13"/>
      <c r="G15" s="14"/>
      <c r="H15" s="10">
        <v>237726.52</v>
      </c>
      <c r="I15" s="15">
        <f>B15+C15-H15</f>
        <v>99946.9</v>
      </c>
      <c r="J15" s="31"/>
      <c r="K15" s="31"/>
    </row>
    <row r="16" spans="1:11" ht="19.5" customHeight="1" x14ac:dyDescent="0.25">
      <c r="A16" s="19"/>
      <c r="B16" s="38" t="s">
        <v>10</v>
      </c>
      <c r="C16" s="40"/>
      <c r="D16" s="40"/>
      <c r="E16" s="40"/>
      <c r="F16" s="40"/>
      <c r="G16" s="40"/>
      <c r="H16" s="40"/>
      <c r="I16" s="41"/>
    </row>
    <row r="17" spans="1:17" ht="19.5" customHeight="1" thickBot="1" x14ac:dyDescent="0.3">
      <c r="A17" s="19"/>
      <c r="B17" s="20">
        <v>9876.260000000002</v>
      </c>
      <c r="C17" s="8">
        <v>67609.759999999995</v>
      </c>
      <c r="D17" s="22">
        <f>E17/4.39</f>
        <v>15400.856492027335</v>
      </c>
      <c r="E17" s="21">
        <v>67609.759999999995</v>
      </c>
      <c r="F17" s="23"/>
      <c r="G17" s="24"/>
      <c r="H17" s="25">
        <v>54639.08</v>
      </c>
      <c r="I17" s="15">
        <f>SUM(B17+C17-H17)</f>
        <v>22846.939999999988</v>
      </c>
    </row>
    <row r="18" spans="1:17" s="6" customFormat="1" ht="19.5" customHeight="1" thickBot="1" x14ac:dyDescent="0.3">
      <c r="A18" s="26" t="s">
        <v>11</v>
      </c>
      <c r="B18" s="27">
        <f>SUM(B17+B15+B7)+B13+B9+B11</f>
        <v>53250.839999999989</v>
      </c>
      <c r="C18" s="27">
        <f t="shared" ref="C18:I18" si="3">SUM(C17+C15+C7)+C13+C9+C11</f>
        <v>369107.55000000005</v>
      </c>
      <c r="D18" s="27"/>
      <c r="E18" s="27">
        <f t="shared" si="3"/>
        <v>369116.23</v>
      </c>
      <c r="F18" s="27"/>
      <c r="G18" s="27">
        <f t="shared" si="3"/>
        <v>-8.68</v>
      </c>
      <c r="H18" s="27">
        <f t="shared" si="3"/>
        <v>297784.03999999992</v>
      </c>
      <c r="I18" s="27">
        <f t="shared" si="3"/>
        <v>124574.34999999998</v>
      </c>
      <c r="J18" s="5"/>
      <c r="L18" s="7"/>
      <c r="M18" s="7"/>
      <c r="N18" s="7"/>
      <c r="O18" s="7"/>
      <c r="P18" s="7"/>
      <c r="Q18" s="7"/>
    </row>
    <row r="19" spans="1:17" s="6" customFormat="1" ht="19.5" customHeight="1" x14ac:dyDescent="0.25">
      <c r="A19" s="32"/>
      <c r="B19" s="33"/>
      <c r="C19" s="33"/>
      <c r="D19" s="33"/>
      <c r="E19" s="33"/>
      <c r="F19" s="33"/>
      <c r="G19" s="33"/>
      <c r="H19" s="33"/>
      <c r="I19" s="33"/>
      <c r="J19" s="5"/>
      <c r="L19" s="7"/>
      <c r="M19" s="7"/>
      <c r="N19" s="7"/>
      <c r="O19" s="7"/>
      <c r="P19" s="7"/>
      <c r="Q19" s="7"/>
    </row>
    <row r="20" spans="1:17" s="6" customFormat="1" ht="16.5" x14ac:dyDescent="0.25">
      <c r="A20" s="28" t="s">
        <v>14</v>
      </c>
      <c r="B20" s="29">
        <f>H18/(B18+C18)*100</f>
        <v>70.505060879695066</v>
      </c>
      <c r="C20" s="28" t="s">
        <v>13</v>
      </c>
      <c r="D20" s="28"/>
      <c r="E20" s="28"/>
      <c r="F20" s="28"/>
      <c r="G20" s="28"/>
      <c r="H20" s="28"/>
      <c r="I20" s="30"/>
    </row>
    <row r="21" spans="1:17" ht="16.5" x14ac:dyDescent="0.25">
      <c r="A21" s="3"/>
      <c r="E21" s="2"/>
      <c r="I21" s="2"/>
    </row>
    <row r="22" spans="1:17" x14ac:dyDescent="0.25">
      <c r="D22" s="2"/>
      <c r="E22" s="2"/>
    </row>
    <row r="23" spans="1:17" x14ac:dyDescent="0.25">
      <c r="C23" s="2"/>
      <c r="G23" s="2"/>
    </row>
  </sheetData>
  <mergeCells count="16">
    <mergeCell ref="B14:I14"/>
    <mergeCell ref="B16:I16"/>
    <mergeCell ref="A3:A5"/>
    <mergeCell ref="B3:B5"/>
    <mergeCell ref="C3:C5"/>
    <mergeCell ref="B6:I6"/>
    <mergeCell ref="I3:I5"/>
    <mergeCell ref="B8:I8"/>
    <mergeCell ref="B12:I12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2023-07-11T02:18:46Z</dcterms:modified>
</cp:coreProperties>
</file>