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22" i="1" l="1"/>
  <c r="L22" i="1" l="1"/>
  <c r="E22" i="1"/>
  <c r="G22" i="1"/>
  <c r="I22" i="1"/>
  <c r="K22" i="1"/>
  <c r="D22" i="1"/>
  <c r="L19" i="1"/>
  <c r="L11" i="1"/>
  <c r="L21" i="1" l="1"/>
  <c r="D23" i="1" l="1"/>
  <c r="L9" i="1"/>
  <c r="L13" i="1"/>
  <c r="L15" i="1" l="1"/>
  <c r="L7" i="1"/>
  <c r="L17" i="1" l="1"/>
</calcChain>
</file>

<file path=xl/sharedStrings.xml><?xml version="1.0" encoding="utf-8"?>
<sst xmlns="http://schemas.openxmlformats.org/spreadsheetml/2006/main" count="25" uniqueCount="25">
  <si>
    <t>Адрес МКД</t>
  </si>
  <si>
    <t>Общая площадь жилого помещения,м2.</t>
  </si>
  <si>
    <t>Количество прописанных, чел.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</si>
  <si>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</si>
  <si>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</si>
  <si>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</si>
  <si>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</si>
  <si>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</si>
  <si>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</si>
  <si>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</si>
  <si>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</si>
  <si>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</si>
  <si>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</si>
  <si>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ХВ на содржание о/и</t>
  </si>
  <si>
    <t>%</t>
  </si>
  <si>
    <t>Платежеспособность  -</t>
  </si>
  <si>
    <t>ХВ для ГВ на содржание о/и</t>
  </si>
  <si>
    <t>Т/эн на подогрев ХВ для ГВ на содржание о/и</t>
  </si>
  <si>
    <t>50 лет Комсомола, 60/2</t>
  </si>
  <si>
    <t>Услуги управляющей компании</t>
  </si>
  <si>
    <t xml:space="preserve">Сведения за 2022 год о начислении платы за жилищные услуги. </t>
  </si>
  <si>
    <t>Отведение сточных вод на содржание о/и</t>
  </si>
  <si>
    <t>Взнос на кап. ремонт о/и МКД</t>
  </si>
  <si>
    <t xml:space="preserve">Пени кап. ремонт </t>
  </si>
  <si>
    <t>Сумма льгот,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</si>
</sst>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000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0" borderId="2" xfId="0" applyFont="1" applyBorder="1"/>
    <xf numFmtId="0" fontId="4" fillId="0" borderId="0" xfId="0" applyFont="1" applyBorder="1"/>
    <xf numFmtId="0" fontId="4" fillId="0" borderId="3" xfId="0" applyFont="1" applyBorder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4" fillId="0" borderId="5" xfId="0" applyNumberFormat="1" applyFont="1" applyBorder="1" applyAlignment="1">
      <alignment horizontal="center" vertical="center"/>
    </xf>
    <xf numFmtId="4" fontId="5" fillId="0" borderId="5" xfId="3" applyNumberFormat="1" applyFont="1" applyFill="1" applyBorder="1" applyAlignment="1">
      <alignment horizontal="center" vertical="center"/>
    </xf>
    <xf numFmtId="166" fontId="5" fillId="0" borderId="5" xfId="3" applyNumberFormat="1" applyFont="1" applyFill="1" applyBorder="1" applyAlignment="1">
      <alignment horizontal="center" vertical="center"/>
    </xf>
    <xf numFmtId="2" fontId="5" fillId="0" borderId="5" xfId="3" applyNumberFormat="1" applyFont="1" applyFill="1" applyBorder="1" applyAlignment="1">
      <alignment horizontal="center" vertical="center"/>
    </xf>
    <xf numFmtId="4" fontId="5" fillId="0" borderId="5" xfId="2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" fontId="5" fillId="0" borderId="5" xfId="1" applyNumberFormat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2" fontId="5" fillId="0" borderId="5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4" fontId="6" fillId="0" borderId="13" xfId="0" applyNumberFormat="1" applyFont="1" applyFill="1" applyBorder="1" applyAlignment="1">
      <alignment horizontal="center" vertical="center"/>
    </xf>
    <xf numFmtId="0" fontId="4" fillId="0" borderId="14" xfId="0" applyFont="1" applyBorder="1"/>
    <xf numFmtId="0" fontId="4" fillId="0" borderId="7" xfId="0" applyFont="1" applyBorder="1"/>
    <xf numFmtId="0" fontId="4" fillId="0" borderId="16" xfId="0" applyFont="1" applyBorder="1"/>
    <xf numFmtId="0" fontId="4" fillId="0" borderId="13" xfId="0" applyFont="1" applyBorder="1"/>
    <xf numFmtId="4" fontId="4" fillId="0" borderId="12" xfId="0" applyNumberFormat="1" applyFont="1" applyFill="1" applyBorder="1" applyAlignment="1">
      <alignment horizontal="center" vertical="center"/>
    </xf>
    <xf numFmtId="4" fontId="5" fillId="0" borderId="12" xfId="1" applyNumberFormat="1" applyFont="1" applyFill="1" applyBorder="1" applyAlignment="1">
      <alignment horizontal="center" vertical="center"/>
    </xf>
    <xf numFmtId="165" fontId="5" fillId="0" borderId="12" xfId="1" applyNumberFormat="1" applyFont="1" applyFill="1" applyBorder="1" applyAlignment="1">
      <alignment horizontal="center" vertical="center"/>
    </xf>
    <xf numFmtId="0" fontId="5" fillId="0" borderId="12" xfId="1" applyNumberFormat="1" applyFont="1" applyFill="1" applyBorder="1" applyAlignment="1">
      <alignment horizontal="center" vertical="center"/>
    </xf>
    <xf numFmtId="2" fontId="5" fillId="0" borderId="12" xfId="1" applyNumberFormat="1" applyFont="1" applyFill="1" applyBorder="1" applyAlignment="1">
      <alignment horizontal="center" vertical="center"/>
    </xf>
    <xf numFmtId="4" fontId="5" fillId="0" borderId="12" xfId="2" applyNumberFormat="1" applyFont="1" applyFill="1" applyBorder="1" applyAlignment="1">
      <alignment horizontal="center" vertical="center"/>
    </xf>
    <xf numFmtId="0" fontId="6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6" fillId="0" borderId="22" xfId="0" applyFont="1" applyBorder="1" applyAlignment="1">
      <alignment horizontal="center"/>
    </xf>
    <xf numFmtId="0" fontId="6" fillId="0" borderId="19" xfId="0" applyFont="1" applyBorder="1" applyAlignment="1">
      <alignment horizontal="left"/>
    </xf>
    <xf numFmtId="4" fontId="0" fillId="0" borderId="0" xfId="0" applyNumberFormat="1"/>
    <xf numFmtId="2" fontId="0" fillId="0" borderId="0" xfId="0" applyNumberFormat="1"/>
    <xf numFmtId="4" fontId="6" fillId="0" borderId="24" xfId="0" applyNumberFormat="1" applyFont="1" applyFill="1" applyBorder="1" applyAlignment="1">
      <alignment horizontal="center" vertical="center"/>
    </xf>
    <xf numFmtId="4" fontId="5" fillId="0" borderId="25" xfId="3" applyNumberFormat="1" applyFont="1" applyFill="1" applyBorder="1" applyAlignment="1">
      <alignment horizontal="center" vertical="center"/>
    </xf>
    <xf numFmtId="4" fontId="6" fillId="0" borderId="23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4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 vertical="center" wrapText="1"/>
    </xf>
    <xf numFmtId="164" fontId="5" fillId="0" borderId="2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21" zoomScale="115" zoomScaleNormal="115" workbookViewId="0">
      <selection activeCell="G25" sqref="G25"/>
    </sheetView>
  </sheetViews>
  <sheetFormatPr defaultRowHeight="15" x14ac:dyDescent="0.25"/>
  <cols>
    <col min="1" max="1" width="27.140625" style="1" customWidth="1"/>
    <col min="2" max="3" width="9.140625" style="1" hidden="1" customWidth="1"/>
    <col min="4" max="4" width="14.28515625" style="1" customWidth="1"/>
    <col min="5" max="5" width="15.85546875" style="1" customWidth="1"/>
    <col min="6" max="6" width="17.140625" style="1" customWidth="1"/>
    <col min="7" max="7" width="14.7109375" style="1" customWidth="1"/>
    <col min="8" max="8" width="15.140625" style="1" customWidth="1"/>
    <col min="9" max="11" width="16" style="1" customWidth="1"/>
    <col min="12" max="12" width="14.85546875" style="1" customWidth="1"/>
    <col min="13" max="13" width="10.7109375" customWidth="1"/>
    <col min="14" max="14" width="11.140625" bestFit="1" customWidth="1"/>
  </cols>
  <sheetData>
    <row r="1" spans="1:14" ht="16.5" x14ac:dyDescent="0.25">
      <c r="A1" s="3"/>
      <c r="B1" s="3"/>
      <c r="C1" s="3"/>
      <c r="D1" s="47" t="s">
        <v>20</v>
      </c>
      <c r="E1" s="47"/>
      <c r="F1" s="47"/>
      <c r="G1" s="47"/>
      <c r="H1" s="47"/>
      <c r="I1" s="47"/>
      <c r="J1" s="47"/>
      <c r="K1" s="47"/>
      <c r="L1" s="3"/>
    </row>
    <row r="2" spans="1:14" ht="17.25" thickBot="1" x14ac:dyDescent="0.3">
      <c r="A2" s="3"/>
      <c r="B2" s="3"/>
      <c r="C2" s="3"/>
      <c r="D2" s="7"/>
      <c r="E2" s="7"/>
      <c r="F2" s="7"/>
      <c r="G2" s="7"/>
      <c r="H2" s="7"/>
      <c r="I2" s="7"/>
      <c r="J2" s="7"/>
      <c r="K2" s="7"/>
      <c r="L2" s="3"/>
    </row>
    <row r="3" spans="1:14" ht="12.75" customHeight="1" x14ac:dyDescent="0.25">
      <c r="A3" s="56" t="s">
        <v>0</v>
      </c>
      <c r="B3" s="58" t="s">
        <v>1</v>
      </c>
      <c r="C3" s="60" t="s">
        <v>2</v>
      </c>
      <c r="D3" s="48" t="s">
        <v>3</v>
      </c>
      <c r="E3" s="48" t="s">
        <v>4</v>
      </c>
      <c r="F3" s="48" t="s">
        <v>5</v>
      </c>
      <c r="G3" s="48" t="s">
        <v>6</v>
      </c>
      <c r="H3" s="48" t="s">
        <v>7</v>
      </c>
      <c r="I3" s="48" t="s">
        <v>8</v>
      </c>
      <c r="J3" s="48" t="s">
        <v>24</v>
      </c>
      <c r="K3" s="48" t="s">
        <v>9</v>
      </c>
      <c r="L3" s="65" t="s">
        <v>10</v>
      </c>
    </row>
    <row r="4" spans="1:14" ht="12.75" customHeight="1" x14ac:dyDescent="0.25">
      <c r="A4" s="57"/>
      <c r="B4" s="59"/>
      <c r="C4" s="61"/>
      <c r="D4" s="49"/>
      <c r="E4" s="49"/>
      <c r="F4" s="49"/>
      <c r="G4" s="49"/>
      <c r="H4" s="49"/>
      <c r="I4" s="49"/>
      <c r="J4" s="49"/>
      <c r="K4" s="49"/>
      <c r="L4" s="66"/>
    </row>
    <row r="5" spans="1:14" ht="25.5" customHeight="1" thickBot="1" x14ac:dyDescent="0.3">
      <c r="A5" s="57"/>
      <c r="B5" s="59"/>
      <c r="C5" s="61"/>
      <c r="D5" s="49"/>
      <c r="E5" s="49"/>
      <c r="F5" s="49"/>
      <c r="G5" s="49"/>
      <c r="H5" s="49"/>
      <c r="I5" s="49"/>
      <c r="J5" s="49"/>
      <c r="K5" s="49"/>
      <c r="L5" s="66"/>
    </row>
    <row r="6" spans="1:14" ht="19.5" customHeight="1" x14ac:dyDescent="0.25">
      <c r="A6" s="37" t="s">
        <v>18</v>
      </c>
      <c r="B6" s="27"/>
      <c r="C6" s="28"/>
      <c r="D6" s="62" t="s">
        <v>13</v>
      </c>
      <c r="E6" s="63"/>
      <c r="F6" s="63"/>
      <c r="G6" s="63"/>
      <c r="H6" s="63"/>
      <c r="I6" s="63"/>
      <c r="J6" s="63"/>
      <c r="K6" s="63"/>
      <c r="L6" s="64"/>
    </row>
    <row r="7" spans="1:14" ht="19.5" customHeight="1" x14ac:dyDescent="0.25">
      <c r="A7" s="38"/>
      <c r="B7" s="5"/>
      <c r="C7" s="4"/>
      <c r="D7" s="14">
        <v>307.67999999999984</v>
      </c>
      <c r="E7" s="15">
        <v>2430.1</v>
      </c>
      <c r="F7" s="15">
        <v>107.33773600000001</v>
      </c>
      <c r="G7" s="16">
        <v>2430.1</v>
      </c>
      <c r="H7" s="17"/>
      <c r="I7" s="18"/>
      <c r="J7" s="18"/>
      <c r="K7" s="17">
        <v>2391.38</v>
      </c>
      <c r="L7" s="24">
        <f>SUM(D7+E7-K7)</f>
        <v>346.39999999999964</v>
      </c>
    </row>
    <row r="8" spans="1:14" ht="19.5" customHeight="1" x14ac:dyDescent="0.25">
      <c r="A8" s="38"/>
      <c r="B8" s="5"/>
      <c r="C8" s="6"/>
      <c r="D8" s="50" t="s">
        <v>16</v>
      </c>
      <c r="E8" s="51"/>
      <c r="F8" s="51"/>
      <c r="G8" s="51"/>
      <c r="H8" s="51"/>
      <c r="I8" s="51"/>
      <c r="J8" s="51"/>
      <c r="K8" s="51"/>
      <c r="L8" s="52"/>
    </row>
    <row r="9" spans="1:14" ht="19.5" customHeight="1" x14ac:dyDescent="0.25">
      <c r="A9" s="38"/>
      <c r="B9" s="5"/>
      <c r="C9" s="6"/>
      <c r="D9" s="14">
        <v>306.77999999999997</v>
      </c>
      <c r="E9" s="15">
        <v>2430.1</v>
      </c>
      <c r="F9" s="15">
        <v>107.33773600000001</v>
      </c>
      <c r="G9" s="16">
        <v>2430.1</v>
      </c>
      <c r="H9" s="17"/>
      <c r="I9" s="18"/>
      <c r="J9" s="18"/>
      <c r="K9" s="17">
        <v>2390.9899999999998</v>
      </c>
      <c r="L9" s="24">
        <f t="shared" ref="L9" si="0">SUM(D9+E9-K9)</f>
        <v>345.89000000000033</v>
      </c>
    </row>
    <row r="10" spans="1:14" ht="19.5" customHeight="1" x14ac:dyDescent="0.25">
      <c r="A10" s="38"/>
      <c r="B10" s="5"/>
      <c r="C10" s="6"/>
      <c r="D10" s="50" t="s">
        <v>21</v>
      </c>
      <c r="E10" s="51"/>
      <c r="F10" s="51"/>
      <c r="G10" s="51"/>
      <c r="H10" s="51"/>
      <c r="I10" s="51"/>
      <c r="J10" s="51"/>
      <c r="K10" s="51"/>
      <c r="L10" s="52"/>
    </row>
    <row r="11" spans="1:14" ht="19.5" customHeight="1" x14ac:dyDescent="0.25">
      <c r="A11" s="38"/>
      <c r="B11" s="5"/>
      <c r="C11" s="6"/>
      <c r="D11" s="14"/>
      <c r="E11" s="15">
        <v>747.94</v>
      </c>
      <c r="F11" s="15">
        <v>17.889617000000001</v>
      </c>
      <c r="G11" s="16">
        <v>747.94</v>
      </c>
      <c r="H11" s="17"/>
      <c r="I11" s="18"/>
      <c r="J11" s="18"/>
      <c r="K11" s="17">
        <v>50.57</v>
      </c>
      <c r="L11" s="24">
        <f t="shared" ref="L11" si="1">SUM(D11+E11-K11)</f>
        <v>697.37</v>
      </c>
    </row>
    <row r="12" spans="1:14" ht="19.5" customHeight="1" x14ac:dyDescent="0.25">
      <c r="A12" s="38"/>
      <c r="B12" s="5"/>
      <c r="C12" s="6"/>
      <c r="D12" s="50" t="s">
        <v>17</v>
      </c>
      <c r="E12" s="51"/>
      <c r="F12" s="51"/>
      <c r="G12" s="51"/>
      <c r="H12" s="51"/>
      <c r="I12" s="51"/>
      <c r="J12" s="51"/>
      <c r="K12" s="51"/>
      <c r="L12" s="52"/>
    </row>
    <row r="13" spans="1:14" ht="19.5" customHeight="1" x14ac:dyDescent="0.25">
      <c r="A13" s="38"/>
      <c r="B13" s="5"/>
      <c r="C13" s="6"/>
      <c r="D13" s="14">
        <v>2409.7700000000004</v>
      </c>
      <c r="E13" s="15">
        <v>18461.240000000002</v>
      </c>
      <c r="F13" s="15">
        <v>5.5814769999999996</v>
      </c>
      <c r="G13" s="16">
        <v>18461.240000000002</v>
      </c>
      <c r="H13" s="17"/>
      <c r="I13" s="18"/>
      <c r="J13" s="18"/>
      <c r="K13" s="17">
        <v>17960.72</v>
      </c>
      <c r="L13" s="24">
        <f t="shared" ref="L13" si="2">SUM(D13+E13-K13)</f>
        <v>2910.2900000000009</v>
      </c>
      <c r="M13" s="42"/>
      <c r="N13" s="43"/>
    </row>
    <row r="14" spans="1:14" ht="19.5" customHeight="1" x14ac:dyDescent="0.25">
      <c r="A14" s="38"/>
      <c r="B14" s="5"/>
      <c r="C14" s="6"/>
      <c r="D14" s="50" t="s">
        <v>11</v>
      </c>
      <c r="E14" s="51"/>
      <c r="F14" s="51"/>
      <c r="G14" s="51"/>
      <c r="H14" s="51"/>
      <c r="I14" s="51"/>
      <c r="J14" s="51"/>
      <c r="K14" s="51"/>
      <c r="L14" s="52"/>
    </row>
    <row r="15" spans="1:14" ht="19.5" customHeight="1" x14ac:dyDescent="0.25">
      <c r="A15" s="38"/>
      <c r="B15" s="5"/>
      <c r="C15" s="4"/>
      <c r="D15" s="19">
        <v>96941.37</v>
      </c>
      <c r="E15" s="20">
        <v>762878.72</v>
      </c>
      <c r="F15" s="21">
        <v>33891.599999999999</v>
      </c>
      <c r="G15" s="20">
        <v>773745.84</v>
      </c>
      <c r="H15" s="22"/>
      <c r="I15" s="23"/>
      <c r="J15" s="23">
        <v>10867.12</v>
      </c>
      <c r="K15" s="18">
        <v>759655.5</v>
      </c>
      <c r="L15" s="24">
        <f>D15+E15-K15</f>
        <v>100164.58999999997</v>
      </c>
      <c r="M15" s="42"/>
      <c r="N15" s="42"/>
    </row>
    <row r="16" spans="1:14" ht="19.5" customHeight="1" x14ac:dyDescent="0.25">
      <c r="A16" s="38"/>
      <c r="B16" s="5"/>
      <c r="C16" s="6"/>
      <c r="D16" s="50" t="s">
        <v>22</v>
      </c>
      <c r="E16" s="53"/>
      <c r="F16" s="53"/>
      <c r="G16" s="53"/>
      <c r="H16" s="53"/>
      <c r="I16" s="53"/>
      <c r="J16" s="53"/>
      <c r="K16" s="53"/>
      <c r="L16" s="54"/>
    </row>
    <row r="17" spans="1:20" ht="19.5" customHeight="1" x14ac:dyDescent="0.25">
      <c r="A17" s="38"/>
      <c r="B17" s="5"/>
      <c r="C17" s="4"/>
      <c r="D17" s="19">
        <v>63441.93</v>
      </c>
      <c r="E17" s="19">
        <v>292006.14</v>
      </c>
      <c r="F17" s="19">
        <v>33891.599999999999</v>
      </c>
      <c r="G17" s="19">
        <v>291467.76</v>
      </c>
      <c r="H17" s="19"/>
      <c r="I17" s="19">
        <v>538.38</v>
      </c>
      <c r="J17" s="19"/>
      <c r="K17" s="18">
        <v>315707.11</v>
      </c>
      <c r="L17" s="24">
        <f>SUM(D17+E17-K17)</f>
        <v>39740.960000000021</v>
      </c>
    </row>
    <row r="18" spans="1:20" ht="19.5" customHeight="1" x14ac:dyDescent="0.25">
      <c r="A18" s="38"/>
      <c r="B18" s="5"/>
      <c r="C18" s="6"/>
      <c r="D18" s="50" t="s">
        <v>23</v>
      </c>
      <c r="E18" s="53"/>
      <c r="F18" s="53"/>
      <c r="G18" s="53"/>
      <c r="H18" s="53"/>
      <c r="I18" s="53"/>
      <c r="J18" s="53"/>
      <c r="K18" s="53"/>
      <c r="L18" s="54"/>
    </row>
    <row r="19" spans="1:20" ht="19.5" customHeight="1" x14ac:dyDescent="0.25">
      <c r="A19" s="38"/>
      <c r="B19" s="5"/>
      <c r="C19" s="4"/>
      <c r="D19" s="19">
        <v>11424.55</v>
      </c>
      <c r="E19" s="19">
        <v>1869.51</v>
      </c>
      <c r="F19" s="19"/>
      <c r="G19" s="19">
        <v>2084.2399999999998</v>
      </c>
      <c r="H19" s="19"/>
      <c r="I19" s="19">
        <v>-214.73</v>
      </c>
      <c r="J19" s="19"/>
      <c r="K19" s="18">
        <v>6747.68</v>
      </c>
      <c r="L19" s="24">
        <f>SUM(D19+E19-K19)</f>
        <v>6546.3799999999992</v>
      </c>
    </row>
    <row r="20" spans="1:20" ht="19.5" customHeight="1" x14ac:dyDescent="0.25">
      <c r="A20" s="38"/>
      <c r="B20" s="5"/>
      <c r="C20" s="6"/>
      <c r="D20" s="50" t="s">
        <v>19</v>
      </c>
      <c r="E20" s="55"/>
      <c r="F20" s="55"/>
      <c r="G20" s="55"/>
      <c r="H20" s="55"/>
      <c r="I20" s="55"/>
      <c r="J20" s="55"/>
      <c r="K20" s="55"/>
      <c r="L20" s="54"/>
    </row>
    <row r="21" spans="1:20" ht="19.5" customHeight="1" thickBot="1" x14ac:dyDescent="0.3">
      <c r="A21" s="39"/>
      <c r="B21" s="29"/>
      <c r="C21" s="30"/>
      <c r="D21" s="31">
        <v>19590.139999999985</v>
      </c>
      <c r="E21" s="32">
        <v>148784.6</v>
      </c>
      <c r="F21" s="33">
        <v>33891.599999999999</v>
      </c>
      <c r="G21" s="32">
        <v>148784.6</v>
      </c>
      <c r="H21" s="34"/>
      <c r="I21" s="35"/>
      <c r="J21" s="35"/>
      <c r="K21" s="36">
        <v>148937.49</v>
      </c>
      <c r="L21" s="45">
        <f>SUM(D21+E21-K21)</f>
        <v>19437.25</v>
      </c>
      <c r="M21" s="42"/>
      <c r="N21" s="42"/>
    </row>
    <row r="22" spans="1:20" s="9" customFormat="1" ht="17.25" thickBot="1" x14ac:dyDescent="0.3">
      <c r="A22" s="41" t="s">
        <v>12</v>
      </c>
      <c r="B22" s="40"/>
      <c r="C22" s="25"/>
      <c r="D22" s="26">
        <f>SUM(D21+D17+D15+D7)+D13+D9+D11+D19</f>
        <v>194422.21999999994</v>
      </c>
      <c r="E22" s="26">
        <f t="shared" ref="E22:K22" si="3">SUM(E21+E17+E15+E7)+E13+E9+E11+E19</f>
        <v>1229608.3500000001</v>
      </c>
      <c r="F22" s="26"/>
      <c r="G22" s="26">
        <f t="shared" si="3"/>
        <v>1240151.82</v>
      </c>
      <c r="H22" s="26"/>
      <c r="I22" s="26">
        <f t="shared" si="3"/>
        <v>323.64999999999998</v>
      </c>
      <c r="J22" s="26">
        <f t="shared" si="3"/>
        <v>10867.12</v>
      </c>
      <c r="K22" s="44">
        <f t="shared" si="3"/>
        <v>1253841.44</v>
      </c>
      <c r="L22" s="46">
        <f>SUM(L21+L17+L15+L7)+L13+L9+L11+L19</f>
        <v>170189.13</v>
      </c>
      <c r="M22" s="8"/>
      <c r="O22" s="10"/>
      <c r="P22" s="10"/>
      <c r="Q22" s="10"/>
      <c r="R22" s="10"/>
      <c r="S22" s="10"/>
      <c r="T22" s="10"/>
    </row>
    <row r="23" spans="1:20" s="9" customFormat="1" ht="16.5" x14ac:dyDescent="0.25">
      <c r="A23" s="11" t="s">
        <v>15</v>
      </c>
      <c r="B23" s="11"/>
      <c r="C23" s="11"/>
      <c r="D23" s="12">
        <f>K22/(D22+E22)*100</f>
        <v>88.04877271700704</v>
      </c>
      <c r="E23" s="11" t="s">
        <v>14</v>
      </c>
      <c r="F23" s="11"/>
      <c r="G23" s="13"/>
      <c r="H23" s="11"/>
      <c r="I23" s="11"/>
      <c r="J23" s="11"/>
      <c r="K23" s="11"/>
      <c r="L23" s="13"/>
    </row>
    <row r="24" spans="1:20" x14ac:dyDescent="0.25">
      <c r="E24" s="2"/>
      <c r="F24" s="2"/>
      <c r="G24" s="2"/>
    </row>
    <row r="25" spans="1:20" x14ac:dyDescent="0.25">
      <c r="F25" s="2"/>
    </row>
    <row r="26" spans="1:20" x14ac:dyDescent="0.25">
      <c r="E26" s="2"/>
    </row>
  </sheetData>
  <mergeCells count="21">
    <mergeCell ref="D14:L14"/>
    <mergeCell ref="D16:L16"/>
    <mergeCell ref="D20:L20"/>
    <mergeCell ref="A3:A5"/>
    <mergeCell ref="B3:B5"/>
    <mergeCell ref="C3:C5"/>
    <mergeCell ref="D3:D5"/>
    <mergeCell ref="E3:E5"/>
    <mergeCell ref="D6:L6"/>
    <mergeCell ref="L3:L5"/>
    <mergeCell ref="D8:L8"/>
    <mergeCell ref="D12:L12"/>
    <mergeCell ref="D10:L10"/>
    <mergeCell ref="D18:L18"/>
    <mergeCell ref="J3:J5"/>
    <mergeCell ref="D1:K1"/>
    <mergeCell ref="F3:F5"/>
    <mergeCell ref="G3:G5"/>
    <mergeCell ref="H3:H5"/>
    <mergeCell ref="I3:I5"/>
    <mergeCell ref="K3:K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2023-07-11T01:01:52Z</dcterms:modified>
</cp:coreProperties>
</file>