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4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28" i="4" l="1"/>
  <c r="C28" i="4" l="1"/>
  <c r="E28" i="4"/>
  <c r="G28" i="4"/>
  <c r="I28" i="4"/>
  <c r="J28" i="4"/>
  <c r="B28" i="4"/>
  <c r="J25" i="4"/>
  <c r="J9" i="4"/>
  <c r="J19" i="4"/>
  <c r="J17" i="4"/>
  <c r="J13" i="4"/>
  <c r="J27" i="4" l="1"/>
  <c r="J23" i="4"/>
  <c r="J21" i="4" l="1"/>
  <c r="J15" i="4"/>
  <c r="J11" i="4"/>
  <c r="J7" i="4"/>
  <c r="B29" i="4" l="1"/>
</calcChain>
</file>

<file path=xl/sharedStrings.xml><?xml version="1.0" encoding="utf-8"?>
<sst xmlns="http://schemas.openxmlformats.org/spreadsheetml/2006/main" count="26" uniqueCount="26">
  <si>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</si>
  <si>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</si>
  <si>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</si>
  <si>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</si>
  <si>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</si>
  <si>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</si>
  <si>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</si>
  <si>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</si>
  <si>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</si>
  <si>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</si>
  <si>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</si>
  <si>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</si>
  <si>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</si>
  <si>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</si>
  <si>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</si>
  <si>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</si>
  <si>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</si>
  <si>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50 лет Комсомола, 60</t>
  </si>
  <si>
    <t>Э/энергия на содржание о/и</t>
  </si>
  <si>
    <t xml:space="preserve">Сведения за 2022 год о начислении платы за жилищные услуги. </t>
  </si>
  <si>
    <t>Отведение сточных вод на содржание о/и</t>
  </si>
  <si>
    <t>Взнос на кап. ремонт о/и МКД</t>
  </si>
  <si>
    <t>Пени кап. ремонт</t>
  </si>
  <si>
    <t>ХВ повышающий коэффициент</t>
  </si>
  <si>
    <t xml:space="preserve">Э/энергия 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</si>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</sst>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165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5" fillId="0" borderId="22" xfId="3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0" fillId="0" borderId="0" xfId="0" applyNumberFormat="1"/>
    <xf numFmtId="4" fontId="6" fillId="0" borderId="23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26" zoomScale="115" zoomScaleNormal="115" workbookViewId="0">
      <selection activeCell="G30" sqref="G30"/>
    </sheetView>
  </sheetViews>
  <sheetFormatPr defaultRowHeight="15" x14ac:dyDescent="0.25"/>
  <cols>
    <col min="1" max="1" width="24.7109375" style="1" customWidth="1"/>
    <col min="2" max="2" width="15" style="1" customWidth="1"/>
    <col min="3" max="3" width="14.7109375" style="1" customWidth="1"/>
    <col min="4" max="4" width="17.140625" style="1" customWidth="1"/>
    <col min="5" max="5" width="14.7109375" style="1" customWidth="1"/>
    <col min="6" max="6" width="15.28515625" style="1" customWidth="1"/>
    <col min="7" max="8" width="16.28515625" style="1" customWidth="1"/>
    <col min="9" max="9" width="14.140625" style="1" customWidth="1"/>
    <col min="10" max="10" width="13.7109375" style="1" customWidth="1"/>
    <col min="11" max="11" width="10" bestFit="1" customWidth="1"/>
    <col min="12" max="12" width="11.140625" bestFit="1" customWidth="1"/>
  </cols>
  <sheetData>
    <row r="1" spans="1:10" ht="16.5" x14ac:dyDescent="0.25">
      <c r="A1" s="3"/>
      <c r="B1" s="35" t="s">
        <v>19</v>
      </c>
      <c r="C1" s="35"/>
      <c r="D1" s="35"/>
      <c r="E1" s="35"/>
      <c r="F1" s="35"/>
      <c r="G1" s="35"/>
      <c r="H1" s="35"/>
      <c r="I1" s="35"/>
      <c r="J1" s="3"/>
    </row>
    <row r="2" spans="1:10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0" ht="12.75" customHeight="1" x14ac:dyDescent="0.25">
      <c r="A3" s="36" t="s">
        <v>0</v>
      </c>
      <c r="B3" s="39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25</v>
      </c>
      <c r="I3" s="42" t="s">
        <v>7</v>
      </c>
      <c r="J3" s="48" t="s">
        <v>8</v>
      </c>
    </row>
    <row r="4" spans="1:10" ht="12.75" customHeight="1" x14ac:dyDescent="0.25">
      <c r="A4" s="37"/>
      <c r="B4" s="40"/>
      <c r="C4" s="43"/>
      <c r="D4" s="43"/>
      <c r="E4" s="43"/>
      <c r="F4" s="43"/>
      <c r="G4" s="43"/>
      <c r="H4" s="43"/>
      <c r="I4" s="43"/>
      <c r="J4" s="49"/>
    </row>
    <row r="5" spans="1:10" ht="25.5" customHeight="1" thickBot="1" x14ac:dyDescent="0.3">
      <c r="A5" s="38"/>
      <c r="B5" s="41"/>
      <c r="C5" s="44"/>
      <c r="D5" s="44"/>
      <c r="E5" s="44"/>
      <c r="F5" s="44"/>
      <c r="G5" s="44"/>
      <c r="H5" s="44"/>
      <c r="I5" s="44"/>
      <c r="J5" s="50"/>
    </row>
    <row r="6" spans="1:10" ht="19.5" customHeight="1" x14ac:dyDescent="0.25">
      <c r="A6" s="19" t="s">
        <v>17</v>
      </c>
      <c r="B6" s="51" t="s">
        <v>12</v>
      </c>
      <c r="C6" s="51"/>
      <c r="D6" s="51"/>
      <c r="E6" s="51"/>
      <c r="F6" s="51"/>
      <c r="G6" s="51"/>
      <c r="H6" s="51"/>
      <c r="I6" s="51"/>
      <c r="J6" s="52"/>
    </row>
    <row r="7" spans="1:10" ht="19.5" customHeight="1" x14ac:dyDescent="0.25">
      <c r="A7" s="20"/>
      <c r="B7" s="17">
        <v>281.51000000000022</v>
      </c>
      <c r="C7" s="8">
        <v>2535.9699999999998</v>
      </c>
      <c r="D7" s="8">
        <v>112.01228999999999</v>
      </c>
      <c r="E7" s="9">
        <v>2535.9699999999998</v>
      </c>
      <c r="F7" s="10"/>
      <c r="G7" s="11"/>
      <c r="H7" s="11"/>
      <c r="I7" s="10">
        <v>2427.89</v>
      </c>
      <c r="J7" s="16">
        <f>SUM(B7+C7-I7)</f>
        <v>389.59000000000015</v>
      </c>
    </row>
    <row r="8" spans="1:10" ht="19.5" customHeight="1" x14ac:dyDescent="0.25">
      <c r="A8" s="20"/>
      <c r="B8" s="45" t="s">
        <v>23</v>
      </c>
      <c r="C8" s="45"/>
      <c r="D8" s="45"/>
      <c r="E8" s="45"/>
      <c r="F8" s="45"/>
      <c r="G8" s="45"/>
      <c r="H8" s="45"/>
      <c r="I8" s="45"/>
      <c r="J8" s="53"/>
    </row>
    <row r="9" spans="1:10" ht="19.5" customHeight="1" x14ac:dyDescent="0.25">
      <c r="A9" s="20"/>
      <c r="B9" s="17">
        <v>42.36</v>
      </c>
      <c r="C9" s="8"/>
      <c r="D9" s="8"/>
      <c r="E9" s="9"/>
      <c r="F9" s="10"/>
      <c r="G9" s="11"/>
      <c r="H9" s="11"/>
      <c r="I9" s="10">
        <v>28.99</v>
      </c>
      <c r="J9" s="16">
        <f t="shared" ref="J9" si="0">SUM(B9+C9-I9)</f>
        <v>13.370000000000001</v>
      </c>
    </row>
    <row r="10" spans="1:10" ht="19.5" customHeight="1" x14ac:dyDescent="0.25">
      <c r="A10" s="20"/>
      <c r="B10" s="45" t="s">
        <v>15</v>
      </c>
      <c r="C10" s="45"/>
      <c r="D10" s="45"/>
      <c r="E10" s="45"/>
      <c r="F10" s="45"/>
      <c r="G10" s="45"/>
      <c r="H10" s="45"/>
      <c r="I10" s="45"/>
      <c r="J10" s="53"/>
    </row>
    <row r="11" spans="1:10" ht="19.5" customHeight="1" x14ac:dyDescent="0.25">
      <c r="A11" s="20"/>
      <c r="B11" s="17">
        <v>280.77</v>
      </c>
      <c r="C11" s="8">
        <v>2535.9699999999998</v>
      </c>
      <c r="D11" s="8">
        <v>112.01228999999999</v>
      </c>
      <c r="E11" s="9">
        <v>2535.9699999999998</v>
      </c>
      <c r="F11" s="10"/>
      <c r="G11" s="11"/>
      <c r="H11" s="11"/>
      <c r="I11" s="10">
        <v>2427.67</v>
      </c>
      <c r="J11" s="16">
        <f t="shared" ref="J11" si="1">SUM(B11+C11-I11)</f>
        <v>389.06999999999971</v>
      </c>
    </row>
    <row r="12" spans="1:10" ht="19.5" customHeight="1" x14ac:dyDescent="0.25">
      <c r="A12" s="20"/>
      <c r="B12" s="45" t="s">
        <v>20</v>
      </c>
      <c r="C12" s="45"/>
      <c r="D12" s="45"/>
      <c r="E12" s="45"/>
      <c r="F12" s="45"/>
      <c r="G12" s="45"/>
      <c r="H12" s="45"/>
      <c r="I12" s="45"/>
      <c r="J12" s="53"/>
    </row>
    <row r="13" spans="1:10" ht="19.5" customHeight="1" x14ac:dyDescent="0.25">
      <c r="A13" s="20"/>
      <c r="B13" s="17"/>
      <c r="C13" s="8">
        <v>780.53</v>
      </c>
      <c r="D13" s="8">
        <v>18.668718999999999</v>
      </c>
      <c r="E13" s="9">
        <v>780.53</v>
      </c>
      <c r="F13" s="10"/>
      <c r="G13" s="11"/>
      <c r="H13" s="11"/>
      <c r="I13" s="10">
        <v>21.02</v>
      </c>
      <c r="J13" s="16">
        <f t="shared" ref="J13" si="2">SUM(B13+C13-I13)</f>
        <v>759.51</v>
      </c>
    </row>
    <row r="14" spans="1:10" ht="19.5" customHeight="1" x14ac:dyDescent="0.25">
      <c r="A14" s="20"/>
      <c r="B14" s="45" t="s">
        <v>16</v>
      </c>
      <c r="C14" s="45"/>
      <c r="D14" s="45"/>
      <c r="E14" s="45"/>
      <c r="F14" s="45"/>
      <c r="G14" s="45"/>
      <c r="H14" s="45"/>
      <c r="I14" s="45"/>
      <c r="J14" s="53"/>
    </row>
    <row r="15" spans="1:10" ht="19.5" customHeight="1" x14ac:dyDescent="0.25">
      <c r="A15" s="20"/>
      <c r="B15" s="17">
        <v>2219.91</v>
      </c>
      <c r="C15" s="8">
        <v>19265.11</v>
      </c>
      <c r="D15" s="8">
        <v>5.8245880000000003</v>
      </c>
      <c r="E15" s="9">
        <v>19265.11</v>
      </c>
      <c r="F15" s="10"/>
      <c r="G15" s="11"/>
      <c r="H15" s="11"/>
      <c r="I15" s="10">
        <v>18225.16</v>
      </c>
      <c r="J15" s="16">
        <f t="shared" ref="J15" si="3">SUM(B15+C15-I15)</f>
        <v>3259.8600000000006</v>
      </c>
    </row>
    <row r="16" spans="1:10" ht="19.5" customHeight="1" x14ac:dyDescent="0.25">
      <c r="A16" s="20"/>
      <c r="B16" s="45" t="s">
        <v>21</v>
      </c>
      <c r="C16" s="45"/>
      <c r="D16" s="45"/>
      <c r="E16" s="45"/>
      <c r="F16" s="45"/>
      <c r="G16" s="45"/>
      <c r="H16" s="45"/>
      <c r="I16" s="45"/>
      <c r="J16" s="53"/>
    </row>
    <row r="17" spans="1:18" ht="19.5" customHeight="1" x14ac:dyDescent="0.25">
      <c r="A17" s="20"/>
      <c r="B17" s="18">
        <v>32981.11</v>
      </c>
      <c r="C17" s="12">
        <v>288583.32</v>
      </c>
      <c r="D17" s="13">
        <v>33556.199999999997</v>
      </c>
      <c r="E17" s="12">
        <v>288583.32</v>
      </c>
      <c r="F17" s="14"/>
      <c r="G17" s="15"/>
      <c r="H17" s="15"/>
      <c r="I17" s="11">
        <v>280920.64</v>
      </c>
      <c r="J17" s="16">
        <f>B17+C17-I17</f>
        <v>40643.789999999979</v>
      </c>
    </row>
    <row r="18" spans="1:18" ht="19.5" customHeight="1" x14ac:dyDescent="0.25">
      <c r="A18" s="20"/>
      <c r="B18" s="45" t="s">
        <v>22</v>
      </c>
      <c r="C18" s="45"/>
      <c r="D18" s="45"/>
      <c r="E18" s="45"/>
      <c r="F18" s="45"/>
      <c r="G18" s="45"/>
      <c r="H18" s="45"/>
      <c r="I18" s="45"/>
      <c r="J18" s="53"/>
    </row>
    <row r="19" spans="1:18" ht="19.5" customHeight="1" x14ac:dyDescent="0.25">
      <c r="A19" s="20"/>
      <c r="B19" s="18">
        <v>1019.67</v>
      </c>
      <c r="C19" s="12">
        <v>591.37</v>
      </c>
      <c r="D19" s="13"/>
      <c r="E19" s="12">
        <v>692.98</v>
      </c>
      <c r="F19" s="14"/>
      <c r="G19" s="15">
        <v>-101.61</v>
      </c>
      <c r="H19" s="15"/>
      <c r="I19" s="11">
        <v>800.89</v>
      </c>
      <c r="J19" s="16">
        <f>B19+C19-I19</f>
        <v>810.15</v>
      </c>
    </row>
    <row r="20" spans="1:18" ht="19.5" customHeight="1" x14ac:dyDescent="0.25">
      <c r="A20" s="20"/>
      <c r="B20" s="45" t="s">
        <v>9</v>
      </c>
      <c r="C20" s="45"/>
      <c r="D20" s="45"/>
      <c r="E20" s="45"/>
      <c r="F20" s="45"/>
      <c r="G20" s="45"/>
      <c r="H20" s="45"/>
      <c r="I20" s="45"/>
      <c r="J20" s="53"/>
    </row>
    <row r="21" spans="1:18" ht="19.5" customHeight="1" x14ac:dyDescent="0.25">
      <c r="A21" s="20"/>
      <c r="B21" s="18">
        <v>88639.110000000102</v>
      </c>
      <c r="C21" s="12">
        <v>762143.64</v>
      </c>
      <c r="D21" s="13">
        <v>33954.6</v>
      </c>
      <c r="E21" s="12">
        <v>775184.16</v>
      </c>
      <c r="F21" s="14"/>
      <c r="G21" s="15"/>
      <c r="H21" s="15">
        <v>13040.52</v>
      </c>
      <c r="I21" s="11">
        <v>743544.05</v>
      </c>
      <c r="J21" s="16">
        <f>B21+C21-I21</f>
        <v>107238.70000000007</v>
      </c>
    </row>
    <row r="22" spans="1:18" ht="19.5" customHeight="1" x14ac:dyDescent="0.25">
      <c r="A22" s="20"/>
      <c r="B22" s="45" t="s">
        <v>10</v>
      </c>
      <c r="C22" s="46"/>
      <c r="D22" s="46"/>
      <c r="E22" s="46"/>
      <c r="F22" s="46"/>
      <c r="G22" s="46"/>
      <c r="H22" s="46"/>
      <c r="I22" s="46"/>
      <c r="J22" s="47"/>
    </row>
    <row r="23" spans="1:18" ht="19.5" customHeight="1" x14ac:dyDescent="0.25">
      <c r="A23" s="20"/>
      <c r="B23" s="21">
        <v>17229.109999999986</v>
      </c>
      <c r="C23" s="22">
        <v>149061.42000000001</v>
      </c>
      <c r="D23" s="23">
        <v>33954.6</v>
      </c>
      <c r="E23" s="22">
        <v>149061.42000000001</v>
      </c>
      <c r="F23" s="24"/>
      <c r="G23" s="25"/>
      <c r="H23" s="25"/>
      <c r="I23" s="26">
        <v>145401.51</v>
      </c>
      <c r="J23" s="16">
        <f>SUM(B23+C23-I23)</f>
        <v>20889.01999999999</v>
      </c>
      <c r="K23" s="32"/>
      <c r="L23" s="32"/>
    </row>
    <row r="24" spans="1:18" ht="19.5" customHeight="1" x14ac:dyDescent="0.25">
      <c r="A24" s="20"/>
      <c r="B24" s="45" t="s">
        <v>24</v>
      </c>
      <c r="C24" s="46"/>
      <c r="D24" s="46"/>
      <c r="E24" s="46"/>
      <c r="F24" s="46"/>
      <c r="G24" s="46"/>
      <c r="H24" s="46"/>
      <c r="I24" s="46"/>
      <c r="J24" s="47"/>
    </row>
    <row r="25" spans="1:18" ht="19.5" customHeight="1" x14ac:dyDescent="0.25">
      <c r="A25" s="20"/>
      <c r="B25" s="21">
        <v>7870.75</v>
      </c>
      <c r="C25" s="22">
        <v>83830.34</v>
      </c>
      <c r="D25" s="23">
        <v>20304.8508</v>
      </c>
      <c r="E25" s="22">
        <v>59120.92</v>
      </c>
      <c r="F25" s="24"/>
      <c r="G25" s="25">
        <v>24709.42</v>
      </c>
      <c r="H25" s="25"/>
      <c r="I25" s="26">
        <v>82609.17</v>
      </c>
      <c r="J25" s="27">
        <f>B25+E25+G25-I25</f>
        <v>9091.9199999999983</v>
      </c>
    </row>
    <row r="26" spans="1:18" ht="19.5" customHeight="1" x14ac:dyDescent="0.25">
      <c r="A26" s="20"/>
      <c r="B26" s="45" t="s">
        <v>18</v>
      </c>
      <c r="C26" s="46"/>
      <c r="D26" s="46"/>
      <c r="E26" s="46"/>
      <c r="F26" s="46"/>
      <c r="G26" s="46"/>
      <c r="H26" s="46"/>
      <c r="I26" s="46"/>
      <c r="J26" s="47"/>
    </row>
    <row r="27" spans="1:18" ht="19.5" customHeight="1" thickBot="1" x14ac:dyDescent="0.3">
      <c r="A27" s="20"/>
      <c r="B27" s="21">
        <v>77465.89</v>
      </c>
      <c r="C27" s="22">
        <v>585502.41</v>
      </c>
      <c r="D27" s="23">
        <v>200905.058334</v>
      </c>
      <c r="E27" s="22">
        <v>585688.71</v>
      </c>
      <c r="F27" s="24">
        <v>-65.599999999999994</v>
      </c>
      <c r="G27" s="25">
        <v>-186.3</v>
      </c>
      <c r="H27" s="25"/>
      <c r="I27" s="26">
        <v>553761.87</v>
      </c>
      <c r="J27" s="27">
        <f>B27+E27+G27-I27</f>
        <v>109206.42999999993</v>
      </c>
    </row>
    <row r="28" spans="1:18" s="6" customFormat="1" ht="19.5" customHeight="1" thickBot="1" x14ac:dyDescent="0.3">
      <c r="A28" s="28" t="s">
        <v>11</v>
      </c>
      <c r="B28" s="33">
        <f>B27+B23+B21+B19+B17+B15+B13+B11+B9+B7+B25</f>
        <v>228030.19000000012</v>
      </c>
      <c r="C28" s="33">
        <f t="shared" ref="C28:J28" si="4">C27+C23+C21+C19+C17+C15+C13+C11+C9+C7+C25</f>
        <v>1894830.0800000005</v>
      </c>
      <c r="D28" s="33"/>
      <c r="E28" s="33">
        <f t="shared" si="4"/>
        <v>1883449.09</v>
      </c>
      <c r="F28" s="33"/>
      <c r="G28" s="33">
        <f t="shared" si="4"/>
        <v>24421.51</v>
      </c>
      <c r="H28" s="33">
        <f t="shared" si="4"/>
        <v>13040.52</v>
      </c>
      <c r="I28" s="33">
        <f t="shared" si="4"/>
        <v>1830168.8599999996</v>
      </c>
      <c r="J28" s="34">
        <f t="shared" si="4"/>
        <v>292691.40999999997</v>
      </c>
      <c r="K28" s="5"/>
      <c r="M28" s="7"/>
      <c r="N28" s="7"/>
      <c r="O28" s="7"/>
      <c r="P28" s="7"/>
      <c r="Q28" s="7"/>
      <c r="R28" s="7"/>
    </row>
    <row r="29" spans="1:18" s="6" customFormat="1" ht="16.5" x14ac:dyDescent="0.25">
      <c r="A29" s="29" t="s">
        <v>14</v>
      </c>
      <c r="B29" s="30">
        <f>I28/(B28+C28)*100</f>
        <v>86.212403419279184</v>
      </c>
      <c r="C29" s="29" t="s">
        <v>13</v>
      </c>
      <c r="D29" s="29"/>
      <c r="E29" s="31"/>
      <c r="F29" s="29"/>
      <c r="G29" s="29"/>
      <c r="H29" s="29"/>
      <c r="I29" s="29"/>
      <c r="J29" s="31"/>
    </row>
    <row r="30" spans="1:18" x14ac:dyDescent="0.25">
      <c r="C30" s="2"/>
      <c r="D30" s="2"/>
      <c r="E30" s="2"/>
    </row>
    <row r="31" spans="1:18" x14ac:dyDescent="0.25">
      <c r="D31" s="2"/>
    </row>
    <row r="32" spans="1:18" x14ac:dyDescent="0.25">
      <c r="C32" s="2"/>
    </row>
  </sheetData>
  <mergeCells count="22">
    <mergeCell ref="B22:J22"/>
    <mergeCell ref="B26:J26"/>
    <mergeCell ref="J3:J5"/>
    <mergeCell ref="B6:J6"/>
    <mergeCell ref="B10:J10"/>
    <mergeCell ref="B14:J14"/>
    <mergeCell ref="B20:J20"/>
    <mergeCell ref="B12:J12"/>
    <mergeCell ref="B16:J16"/>
    <mergeCell ref="B18:J18"/>
    <mergeCell ref="B8:J8"/>
    <mergeCell ref="B24:J24"/>
    <mergeCell ref="H3:H5"/>
    <mergeCell ref="B1:I1"/>
    <mergeCell ref="A3:A5"/>
    <mergeCell ref="B3:B5"/>
    <mergeCell ref="C3:C5"/>
    <mergeCell ref="D3:D5"/>
    <mergeCell ref="E3:E5"/>
    <mergeCell ref="F3:F5"/>
    <mergeCell ref="G3:G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2023-07-11T00:59:31Z</dcterms:modified>
</cp:coreProperties>
</file>