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3" i="1"/>
  <c r="I9" i="1"/>
  <c r="I15" i="1"/>
  <c r="I7" i="1" l="1"/>
  <c r="B23" i="1" l="1"/>
  <c r="I19" i="1" l="1"/>
  <c r="I11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<sst xmlns="http://schemas.openxmlformats.org/spreadsheetml/2006/main" count="22" uniqueCount="22">
  <si>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</si>
  <si>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</si>
  <si>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</si>
  <si>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</si>
  <si>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</si>
  <si>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</si>
  <si>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</si>
  <si>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</si>
  <si>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</si>
  <si>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</si>
  <si>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</si>
  <si>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</si>
  <si>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</si>
  <si>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</si>
  <si>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</si>
  <si>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</si>
  <si>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</si>
  <si>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135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</si>
  <si>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</si>
  <si>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</si>
  <si>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коэфициент</t>
  </si>
  <si>
    <t>ГВ повышающий коэфициент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</si>
</sst>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19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0" xfId="0" applyNumberFormat="1" applyFont="1" applyFill="1" applyBorder="1" applyAlignment="1">
      <alignment horizontal="center"/>
    </xf>
    <xf numFmtId="4" fontId="6" fillId="0" borderId="21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20" zoomScale="115" zoomScaleNormal="115" workbookViewId="0">
      <selection activeCell="B14" sqref="B14:I14"/>
    </sheetView>
  </sheetViews>
  <sheetFormatPr defaultRowHeight="15" x14ac:dyDescent="0.25"/>
  <cols>
    <col min="1" max="1" width="27.42578125" style="1" customWidth="1"/>
    <col min="2" max="2" width="15" style="1" customWidth="1"/>
    <col min="3" max="3" width="13.5703125" style="1" customWidth="1"/>
    <col min="4" max="4" width="18" style="1" customWidth="1"/>
    <col min="5" max="5" width="14.5703125" style="1" customWidth="1"/>
    <col min="6" max="6" width="15.85546875" style="1" customWidth="1"/>
    <col min="7" max="7" width="16.5703125" style="1" customWidth="1"/>
    <col min="8" max="8" width="15.5703125" style="1" customWidth="1"/>
    <col min="9" max="9" width="14.42578125" style="1" customWidth="1"/>
    <col min="10" max="10" width="10" bestFit="1" customWidth="1"/>
  </cols>
  <sheetData>
    <row r="1" spans="1:9" ht="16.5" x14ac:dyDescent="0.25">
      <c r="A1" s="3"/>
      <c r="B1" s="48" t="s">
        <v>18</v>
      </c>
      <c r="C1" s="48"/>
      <c r="D1" s="48"/>
      <c r="E1" s="48"/>
      <c r="F1" s="48"/>
      <c r="G1" s="48"/>
      <c r="H1" s="48"/>
      <c r="I1" s="3"/>
    </row>
    <row r="2" spans="1:9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9" ht="12.75" customHeight="1" x14ac:dyDescent="0.25">
      <c r="A3" s="38" t="s">
        <v>0</v>
      </c>
      <c r="B3" s="40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6" t="s">
        <v>8</v>
      </c>
    </row>
    <row r="4" spans="1:9" ht="12.75" customHeight="1" x14ac:dyDescent="0.25">
      <c r="A4" s="39"/>
      <c r="B4" s="41"/>
      <c r="C4" s="43"/>
      <c r="D4" s="43"/>
      <c r="E4" s="43"/>
      <c r="F4" s="43"/>
      <c r="G4" s="43"/>
      <c r="H4" s="43"/>
      <c r="I4" s="47"/>
    </row>
    <row r="5" spans="1:9" ht="24.75" customHeight="1" thickBot="1" x14ac:dyDescent="0.3">
      <c r="A5" s="39"/>
      <c r="B5" s="41"/>
      <c r="C5" s="43"/>
      <c r="D5" s="43"/>
      <c r="E5" s="43"/>
      <c r="F5" s="43"/>
      <c r="G5" s="43"/>
      <c r="H5" s="43"/>
      <c r="I5" s="47"/>
    </row>
    <row r="6" spans="1:9" ht="19.5" customHeight="1" x14ac:dyDescent="0.25">
      <c r="A6" s="30" t="s">
        <v>17</v>
      </c>
      <c r="B6" s="44" t="s">
        <v>13</v>
      </c>
      <c r="C6" s="44"/>
      <c r="D6" s="44"/>
      <c r="E6" s="44"/>
      <c r="F6" s="44"/>
      <c r="G6" s="44"/>
      <c r="H6" s="44"/>
      <c r="I6" s="45"/>
    </row>
    <row r="7" spans="1:9" ht="19.5" customHeight="1" x14ac:dyDescent="0.25">
      <c r="A7" s="31"/>
      <c r="B7" s="27">
        <v>589.54</v>
      </c>
      <c r="C7" s="12">
        <v>2002.46</v>
      </c>
      <c r="D7" s="12">
        <v>75.238776000000001</v>
      </c>
      <c r="E7" s="12">
        <v>2002.46</v>
      </c>
      <c r="F7" s="13"/>
      <c r="G7" s="14"/>
      <c r="H7" s="13">
        <v>1922.75</v>
      </c>
      <c r="I7" s="15">
        <f>SUM(B7+C7-H7)</f>
        <v>669.25</v>
      </c>
    </row>
    <row r="8" spans="1:9" ht="19.5" customHeight="1" x14ac:dyDescent="0.25">
      <c r="A8" s="31"/>
      <c r="B8" s="34" t="s">
        <v>20</v>
      </c>
      <c r="C8" s="34"/>
      <c r="D8" s="34"/>
      <c r="E8" s="34"/>
      <c r="F8" s="34"/>
      <c r="G8" s="34"/>
      <c r="H8" s="34"/>
      <c r="I8" s="35"/>
    </row>
    <row r="9" spans="1:9" ht="19.5" customHeight="1" x14ac:dyDescent="0.25">
      <c r="A9" s="31"/>
      <c r="B9" s="27">
        <v>642.77</v>
      </c>
      <c r="C9" s="12"/>
      <c r="D9" s="12"/>
      <c r="E9" s="13"/>
      <c r="F9" s="13"/>
      <c r="G9" s="14"/>
      <c r="H9" s="13"/>
      <c r="I9" s="15">
        <f>SUM(B9+C9-H9)</f>
        <v>642.77</v>
      </c>
    </row>
    <row r="10" spans="1:9" ht="19.5" customHeight="1" x14ac:dyDescent="0.25">
      <c r="A10" s="31"/>
      <c r="B10" s="34" t="s">
        <v>16</v>
      </c>
      <c r="C10" s="34"/>
      <c r="D10" s="34"/>
      <c r="E10" s="34"/>
      <c r="F10" s="34"/>
      <c r="G10" s="34"/>
      <c r="H10" s="34"/>
      <c r="I10" s="35"/>
    </row>
    <row r="11" spans="1:9" ht="19.5" customHeight="1" x14ac:dyDescent="0.25">
      <c r="A11" s="31"/>
      <c r="B11" s="27">
        <v>3673.2900000000009</v>
      </c>
      <c r="C11" s="12">
        <v>12610.15</v>
      </c>
      <c r="D11" s="12">
        <v>75.238776000000001</v>
      </c>
      <c r="E11" s="13">
        <v>12610.15</v>
      </c>
      <c r="F11" s="13"/>
      <c r="G11" s="14"/>
      <c r="H11" s="13">
        <v>12127.4</v>
      </c>
      <c r="I11" s="15">
        <f>SUM(B11+C11-H11)</f>
        <v>4156.0400000000009</v>
      </c>
    </row>
    <row r="12" spans="1:9" ht="19.5" customHeight="1" x14ac:dyDescent="0.25">
      <c r="A12" s="31"/>
      <c r="B12" s="34" t="s">
        <v>21</v>
      </c>
      <c r="C12" s="34"/>
      <c r="D12" s="34"/>
      <c r="E12" s="34"/>
      <c r="F12" s="34"/>
      <c r="G12" s="34"/>
      <c r="H12" s="34"/>
      <c r="I12" s="35"/>
    </row>
    <row r="13" spans="1:9" ht="19.5" customHeight="1" x14ac:dyDescent="0.25">
      <c r="A13" s="31"/>
      <c r="B13" s="27">
        <v>2158.0100000000002</v>
      </c>
      <c r="C13" s="12"/>
      <c r="D13" s="12"/>
      <c r="E13" s="13"/>
      <c r="F13" s="13"/>
      <c r="G13" s="14"/>
      <c r="H13" s="13"/>
      <c r="I13" s="15">
        <f>SUM(B13+C13-H13)</f>
        <v>2158.0100000000002</v>
      </c>
    </row>
    <row r="14" spans="1:9" ht="19.5" customHeight="1" x14ac:dyDescent="0.25">
      <c r="A14" s="31"/>
      <c r="B14" s="34" t="s">
        <v>19</v>
      </c>
      <c r="C14" s="34"/>
      <c r="D14" s="34"/>
      <c r="E14" s="34"/>
      <c r="F14" s="34"/>
      <c r="G14" s="34"/>
      <c r="H14" s="34"/>
      <c r="I14" s="35"/>
    </row>
    <row r="15" spans="1:9" ht="19.5" customHeight="1" x14ac:dyDescent="0.25">
      <c r="A15" s="31"/>
      <c r="B15" s="27"/>
      <c r="C15" s="12">
        <v>524.28</v>
      </c>
      <c r="D15" s="12">
        <v>12.539799</v>
      </c>
      <c r="E15" s="13">
        <v>524.28</v>
      </c>
      <c r="F15" s="13"/>
      <c r="G15" s="14"/>
      <c r="H15" s="13">
        <v>62.15</v>
      </c>
      <c r="I15" s="15">
        <f>SUM(B15+C15-H15)</f>
        <v>462.13</v>
      </c>
    </row>
    <row r="16" spans="1:9" ht="19.5" customHeight="1" x14ac:dyDescent="0.25">
      <c r="A16" s="31"/>
      <c r="B16" s="34" t="s">
        <v>9</v>
      </c>
      <c r="C16" s="34"/>
      <c r="D16" s="34"/>
      <c r="E16" s="34"/>
      <c r="F16" s="34"/>
      <c r="G16" s="34"/>
      <c r="H16" s="34"/>
      <c r="I16" s="35"/>
    </row>
    <row r="17" spans="1:17" ht="19.5" customHeight="1" x14ac:dyDescent="0.25">
      <c r="A17" s="31"/>
      <c r="B17" s="28">
        <v>118074.12</v>
      </c>
      <c r="C17" s="17">
        <v>464170.56</v>
      </c>
      <c r="D17" s="18">
        <v>20331.599999999999</v>
      </c>
      <c r="E17" s="17">
        <v>464170.56</v>
      </c>
      <c r="F17" s="19"/>
      <c r="G17" s="20"/>
      <c r="H17" s="14">
        <v>440609.31</v>
      </c>
      <c r="I17" s="15">
        <f>B17+C17-H17</f>
        <v>141635.36999999994</v>
      </c>
    </row>
    <row r="18" spans="1:17" ht="19.5" customHeight="1" x14ac:dyDescent="0.25">
      <c r="A18" s="31"/>
      <c r="B18" s="34" t="s">
        <v>10</v>
      </c>
      <c r="C18" s="36"/>
      <c r="D18" s="36"/>
      <c r="E18" s="36"/>
      <c r="F18" s="36"/>
      <c r="G18" s="36"/>
      <c r="H18" s="36"/>
      <c r="I18" s="37"/>
    </row>
    <row r="19" spans="1:17" ht="19.5" customHeight="1" x14ac:dyDescent="0.25">
      <c r="A19" s="31"/>
      <c r="B19" s="28">
        <v>2231.3900000000003</v>
      </c>
      <c r="C19" s="16"/>
      <c r="D19" s="16"/>
      <c r="E19" s="16"/>
      <c r="F19" s="16"/>
      <c r="G19" s="16"/>
      <c r="H19" s="14"/>
      <c r="I19" s="15">
        <f>SUM(B19+C19-H19)</f>
        <v>2231.3900000000003</v>
      </c>
    </row>
    <row r="20" spans="1:17" ht="19.5" customHeight="1" x14ac:dyDescent="0.25">
      <c r="A20" s="31"/>
      <c r="B20" s="34" t="s">
        <v>11</v>
      </c>
      <c r="C20" s="36"/>
      <c r="D20" s="36"/>
      <c r="E20" s="36"/>
      <c r="F20" s="36"/>
      <c r="G20" s="36"/>
      <c r="H20" s="36"/>
      <c r="I20" s="37"/>
    </row>
    <row r="21" spans="1:17" ht="19.5" customHeight="1" thickBot="1" x14ac:dyDescent="0.3">
      <c r="A21" s="32"/>
      <c r="B21" s="29">
        <v>25651.679999999993</v>
      </c>
      <c r="C21" s="21">
        <v>89256</v>
      </c>
      <c r="D21" s="22">
        <v>20331.599999999999</v>
      </c>
      <c r="E21" s="21">
        <v>89256</v>
      </c>
      <c r="F21" s="23"/>
      <c r="G21" s="24"/>
      <c r="H21" s="25">
        <v>85180.38</v>
      </c>
      <c r="I21" s="26">
        <f>B21+C21-H21</f>
        <v>29727.299999999988</v>
      </c>
    </row>
    <row r="22" spans="1:17" s="7" customFormat="1" ht="19.5" customHeight="1" thickBot="1" x14ac:dyDescent="0.3">
      <c r="A22" s="33" t="s">
        <v>12</v>
      </c>
      <c r="B22" s="49">
        <f>SUM(B21+B19+B17+B7)+B11+B9+B13+B15</f>
        <v>153020.80000000002</v>
      </c>
      <c r="C22" s="50">
        <f t="shared" ref="C22:I22" si="0">SUM(C21+C19+C17+C7)+C11+C9+C13+C15</f>
        <v>568563.45000000007</v>
      </c>
      <c r="D22" s="50"/>
      <c r="E22" s="50">
        <f t="shared" si="0"/>
        <v>568563.45000000007</v>
      </c>
      <c r="F22" s="50"/>
      <c r="G22" s="50">
        <f t="shared" si="0"/>
        <v>0</v>
      </c>
      <c r="H22" s="50">
        <f t="shared" si="0"/>
        <v>539901.99</v>
      </c>
      <c r="I22" s="51">
        <f t="shared" si="0"/>
        <v>181682.25999999995</v>
      </c>
      <c r="J22" s="6"/>
      <c r="L22" s="8"/>
      <c r="M22" s="8"/>
      <c r="N22" s="8"/>
      <c r="O22" s="8"/>
      <c r="P22" s="8"/>
      <c r="Q22" s="8"/>
    </row>
    <row r="23" spans="1:17" s="7" customFormat="1" ht="19.5" customHeight="1" x14ac:dyDescent="0.25">
      <c r="A23" s="9" t="s">
        <v>15</v>
      </c>
      <c r="B23" s="10">
        <f>H22/(B22+C22)*100</f>
        <v>74.821753662167652</v>
      </c>
      <c r="C23" s="9" t="s">
        <v>14</v>
      </c>
      <c r="D23" s="11"/>
      <c r="E23" s="9"/>
      <c r="F23" s="9"/>
      <c r="G23" s="9"/>
      <c r="H23" s="9"/>
      <c r="I23" s="11"/>
    </row>
    <row r="24" spans="1:17" ht="19.5" customHeight="1" x14ac:dyDescent="0.25">
      <c r="A24" s="3"/>
      <c r="B24" s="3"/>
      <c r="C24" s="3"/>
      <c r="D24" s="4"/>
      <c r="E24" s="4"/>
      <c r="F24" s="3"/>
      <c r="G24" s="3"/>
      <c r="H24" s="3"/>
      <c r="I24" s="3"/>
    </row>
    <row r="25" spans="1:17" x14ac:dyDescent="0.25">
      <c r="D25" s="2"/>
    </row>
    <row r="26" spans="1:17" x14ac:dyDescent="0.25">
      <c r="C26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2023-03-01T06:01:20Z</dcterms:modified>
</cp:coreProperties>
</file>