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Для сайта Квадо\за 2022 отчеты по перечням\УК Концепт-2  2022 отчеты по перечням\"/>
    </mc:Choice>
  </mc:AlternateContent>
  <bookViews>
    <workbookView xWindow="0" yWindow="0" windowWidth="15360" windowHeight="8430"/>
  </bookViews>
  <sheets>
    <sheet name="Кирова,304" sheetId="1" r:id="rId1"/>
  </sheets>
  <definedNames>
    <definedName name="_xlnm.Print_Area" localSheetId="0">'Кирова,304'!$A$1:$H$82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D8" i="1"/>
  <c r="G81" i="1"/>
  <c r="D81" i="1" s="1"/>
  <c r="H81" i="1" s="1"/>
  <c r="G79" i="1"/>
  <c r="D79" i="1" s="1"/>
  <c r="H79" i="1" s="1"/>
  <c r="G60" i="1"/>
  <c r="D60" i="1" s="1"/>
  <c r="H60" i="1" s="1"/>
  <c r="G57" i="1"/>
  <c r="D57" i="1" s="1"/>
  <c r="H57" i="1" s="1"/>
  <c r="G52" i="1"/>
  <c r="D52" i="1" s="1"/>
  <c r="H52" i="1" s="1"/>
  <c r="G46" i="1"/>
  <c r="D46" i="1" s="1"/>
  <c r="H46" i="1" s="1"/>
  <c r="G44" i="1"/>
  <c r="D44" i="1"/>
  <c r="H44" i="1" s="1"/>
  <c r="G39" i="1"/>
  <c r="D39" i="1"/>
  <c r="H39" i="1" s="1"/>
  <c r="G26" i="1"/>
  <c r="D26" i="1" s="1"/>
  <c r="H26" i="1" s="1"/>
  <c r="G24" i="1"/>
  <c r="D24" i="1" s="1"/>
  <c r="H24" i="1" s="1"/>
  <c r="G21" i="1"/>
  <c r="D21" i="1" s="1"/>
  <c r="H21" i="1" s="1"/>
  <c r="D14" i="1"/>
  <c r="H14" i="1" s="1"/>
  <c r="D82" i="1" l="1"/>
  <c r="H82" i="1" s="1"/>
</calcChain>
</file>

<file path=xl/sharedStrings.xml><?xml version="1.0" encoding="utf-8"?>
<sst xmlns="http://schemas.openxmlformats.org/spreadsheetml/2006/main" count="136" uniqueCount="113">
  <si>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</si>
  <si>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</si>
  <si>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</si>
  <si>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</si>
  <si>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</si>
  <si>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</si>
  <si>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t xml:space="preserve">Площадь подвальных помещений, кв.м.  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</si>
  <si>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304 по ул. Кирова города Белогорск </t>
    </r>
  </si>
  <si>
    <t>Общая площадь жилых помещений МКД, кв.м.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</si>
  <si>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</si>
  <si>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</si>
  <si>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</si>
  <si>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</si>
  <si>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</si>
  <si>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</si>
  <si>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</si>
  <si>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</si>
  <si>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</si>
  <si>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</si>
  <si>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</si>
  <si>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</si>
  <si>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Косметический ремонт подъездов - 6 подъездов</t>
  </si>
  <si>
    <t>апрель-октябрь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</si>
  <si>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</si>
  <si>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</si>
  <si>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</si>
  <si>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</si>
  <si>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</si>
  <si>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</si>
  <si>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</si>
  <si>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</si>
  <si>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</si>
  <si>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</si>
  <si>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</si>
  <si>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</si>
  <si>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</si>
  <si>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</si>
  <si>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</si>
  <si>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</si>
  <si>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</si>
  <si>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</si>
  <si>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Содержание в холодный период года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</si>
  <si>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</si>
  <si>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</si>
  <si>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</si>
  <si>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</si>
  <si>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</si>
  <si>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</si>
  <si>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</si>
  <si>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</si>
  <si>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</si>
  <si>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</si>
  <si>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</si>
  <si>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</si>
  <si>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</si>
  <si>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</si>
  <si>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</si>
  <si>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</si>
  <si>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</si>
  <si>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</si>
  <si>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</si>
  <si>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</si>
  <si>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</si>
  <si>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</si>
  <si>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</si>
  <si>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</si>
  <si>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</si>
  <si>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</si>
  <si>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</si>
  <si>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</si>
  <si>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</si>
  <si>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</si>
  <si>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</si>
  <si>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</si>
  <si>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</si>
  <si>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</si>
  <si>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</si>
  <si>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</si>
  <si>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</si>
  <si>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</si>
  <si>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</si>
  <si>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</si>
  <si>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</si>
  <si>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</si>
  <si>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</si>
  <si>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</si>
  <si>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</si>
  <si>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</si>
  <si>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</si>
  <si>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</si>
  <si>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</si>
  <si>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</si>
  <si>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</si>
  <si>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</si>
  <si>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</si>
  <si>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</si>
  <si>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</si>
  <si>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</si>
  <si>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</si>
  <si>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</si>
  <si>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</si>
  <si>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</si>
  <si>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</si>
  <si>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</si>
  <si>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</si>
  <si>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</si>
  <si>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</si>
  <si>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вентиляционных шахт, включая ремонт фановых труб и установку зонтов - 7 шт.</t>
  </si>
  <si>
    <t>январь-декабрь</t>
  </si>
  <si>
    <t>Всего в год за 4492,7 кв.м.</t>
  </si>
  <si>
    <t>Плановая стоимость работ и услуг на 2022 г., руб.</t>
  </si>
  <si>
    <t>Фактическое выполнение работ и  услуг в 2022 г., руб.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</si>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</sst>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4" fontId="2" fillId="0" borderId="0" xfId="0" applyNumberFormat="1" applyFont="1"/>
    <xf numFmtId="0" fontId="2" fillId="0" borderId="0" xfId="0" applyFont="1"/>
    <xf numFmtId="2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6" fillId="0" borderId="0" xfId="0" applyNumberFormat="1" applyFont="1" applyBorder="1"/>
    <xf numFmtId="2" fontId="2" fillId="2" borderId="0" xfId="1" applyNumberFormat="1" applyFont="1" applyFill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4" fillId="0" borderId="0" xfId="1" applyFont="1" applyAlignment="1"/>
    <xf numFmtId="2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I82"/>
  <sheetViews>
    <sheetView tabSelected="1" zoomScaleNormal="100" workbookViewId="0">
      <selection activeCell="A3" sqref="A3:F3"/>
    </sheetView>
  </sheetViews>
  <sheetFormatPr defaultColWidth="8.85546875" defaultRowHeight="12.75" x14ac:dyDescent="0.2"/>
  <cols>
    <col min="1" max="1" width="6" style="8" customWidth="1"/>
    <col min="2" max="2" width="44.28515625" style="10" customWidth="1"/>
    <col min="3" max="3" width="18" style="6" customWidth="1"/>
    <col min="4" max="4" width="13.42578125" style="5" customWidth="1"/>
    <col min="5" max="5" width="12.42578125" style="5" hidden="1" customWidth="1"/>
    <col min="6" max="6" width="14" style="6" hidden="1" customWidth="1"/>
    <col min="7" max="7" width="12.85546875" style="6" hidden="1" customWidth="1"/>
    <col min="8" max="8" width="11.85546875" style="6" customWidth="1"/>
    <col min="9" max="9" width="8.5703125" style="6" hidden="1" customWidth="1"/>
    <col min="10" max="10" width="9.42578125" style="6" customWidth="1"/>
    <col min="11" max="11" width="12.42578125" style="6" customWidth="1"/>
    <col min="12" max="12" width="10.42578125" style="6" bestFit="1" customWidth="1"/>
    <col min="13" max="16384" width="8.85546875" style="6"/>
  </cols>
  <sheetData>
    <row r="1" spans="1:8" s="2" customFormat="1" ht="14.45" customHeight="1" x14ac:dyDescent="0.2">
      <c r="A1" s="27" t="s">
        <v>0</v>
      </c>
      <c r="B1" s="27"/>
      <c r="C1" s="27"/>
      <c r="D1" s="27"/>
      <c r="E1" s="27"/>
      <c r="F1" s="27"/>
    </row>
    <row r="2" spans="1:8" s="2" customFormat="1" ht="14.45" customHeight="1" x14ac:dyDescent="0.2">
      <c r="A2" s="29" t="s">
        <v>7</v>
      </c>
      <c r="B2" s="29"/>
      <c r="C2" s="29"/>
      <c r="D2" s="29"/>
      <c r="E2" s="29"/>
      <c r="F2" s="29"/>
    </row>
    <row r="3" spans="1:8" s="2" customFormat="1" ht="14.45" customHeight="1" x14ac:dyDescent="0.2">
      <c r="A3" s="28" t="s">
        <v>112</v>
      </c>
      <c r="B3" s="28"/>
      <c r="C3" s="28"/>
      <c r="D3" s="28"/>
      <c r="E3" s="28"/>
      <c r="F3" s="28"/>
    </row>
    <row r="4" spans="1:8" s="2" customFormat="1" ht="18" customHeight="1" x14ac:dyDescent="0.2">
      <c r="A4" s="1"/>
      <c r="B4" s="9"/>
      <c r="C4" s="3" t="s">
        <v>1</v>
      </c>
      <c r="D4" s="4">
        <v>1980</v>
      </c>
    </row>
    <row r="5" spans="1:8" s="2" customFormat="1" x14ac:dyDescent="0.2">
      <c r="A5" s="1"/>
      <c r="B5" s="9"/>
      <c r="C5" s="3" t="s">
        <v>2</v>
      </c>
      <c r="D5" s="4">
        <v>5</v>
      </c>
    </row>
    <row r="6" spans="1:8" s="2" customFormat="1" x14ac:dyDescent="0.2">
      <c r="A6" s="1"/>
      <c r="B6" s="9"/>
      <c r="C6" s="3" t="s">
        <v>3</v>
      </c>
      <c r="D6" s="4">
        <v>6</v>
      </c>
    </row>
    <row r="7" spans="1:8" s="2" customFormat="1" x14ac:dyDescent="0.2">
      <c r="A7" s="1"/>
      <c r="B7" s="9"/>
      <c r="C7" s="3" t="s">
        <v>4</v>
      </c>
      <c r="D7" s="4">
        <v>100</v>
      </c>
    </row>
    <row r="8" spans="1:8" s="2" customFormat="1" x14ac:dyDescent="0.2">
      <c r="A8" s="1"/>
      <c r="B8" s="9"/>
      <c r="C8" s="3" t="s">
        <v>8</v>
      </c>
      <c r="D8" s="25">
        <f>4492.7</f>
        <v>4492.7</v>
      </c>
    </row>
    <row r="9" spans="1:8" s="2" customFormat="1" x14ac:dyDescent="0.2">
      <c r="A9" s="1"/>
      <c r="B9" s="9"/>
      <c r="C9" s="3" t="s">
        <v>5</v>
      </c>
      <c r="D9" s="7">
        <v>376</v>
      </c>
    </row>
    <row r="10" spans="1:8" x14ac:dyDescent="0.2">
      <c r="C10" s="3" t="s">
        <v>6</v>
      </c>
      <c r="D10" s="7">
        <v>995.7</v>
      </c>
    </row>
    <row r="12" spans="1:8" s="12" customFormat="1" ht="74.45" customHeight="1" x14ac:dyDescent="0.2">
      <c r="A12" s="11" t="s">
        <v>9</v>
      </c>
      <c r="B12" s="11" t="s">
        <v>10</v>
      </c>
      <c r="C12" s="11" t="s">
        <v>11</v>
      </c>
      <c r="D12" s="15" t="s">
        <v>110</v>
      </c>
      <c r="E12" s="11" t="s">
        <v>12</v>
      </c>
      <c r="F12" s="6"/>
      <c r="G12" s="6"/>
      <c r="H12" s="15" t="s">
        <v>111</v>
      </c>
    </row>
    <row r="13" spans="1:8" s="12" customFormat="1" ht="14.45" customHeight="1" x14ac:dyDescent="0.2">
      <c r="A13" s="30" t="s">
        <v>13</v>
      </c>
      <c r="B13" s="30"/>
      <c r="C13" s="30"/>
      <c r="D13" s="30"/>
      <c r="E13" s="30"/>
      <c r="G13" s="13"/>
    </row>
    <row r="14" spans="1:8" s="12" customFormat="1" ht="89.25" x14ac:dyDescent="0.2">
      <c r="A14" s="11">
        <v>1</v>
      </c>
      <c r="B14" s="14" t="s">
        <v>14</v>
      </c>
      <c r="C14" s="11" t="s">
        <v>15</v>
      </c>
      <c r="D14" s="31">
        <f>E14*G14*12</f>
        <v>71164.368000000002</v>
      </c>
      <c r="E14" s="32">
        <v>1.32</v>
      </c>
      <c r="G14" s="33">
        <v>4492.7</v>
      </c>
      <c r="H14" s="31">
        <f>D14</f>
        <v>71164.368000000002</v>
      </c>
    </row>
    <row r="15" spans="1:8" s="12" customFormat="1" ht="38.25" x14ac:dyDescent="0.2">
      <c r="A15" s="11">
        <v>2</v>
      </c>
      <c r="B15" s="14" t="s">
        <v>16</v>
      </c>
      <c r="C15" s="11" t="s">
        <v>17</v>
      </c>
      <c r="D15" s="31"/>
      <c r="E15" s="32"/>
      <c r="G15" s="33"/>
      <c r="H15" s="31"/>
    </row>
    <row r="16" spans="1:8" s="12" customFormat="1" ht="25.5" x14ac:dyDescent="0.2">
      <c r="A16" s="11">
        <v>3</v>
      </c>
      <c r="B16" s="14" t="s">
        <v>18</v>
      </c>
      <c r="C16" s="11" t="s">
        <v>19</v>
      </c>
      <c r="D16" s="31"/>
      <c r="E16" s="32"/>
      <c r="G16" s="33"/>
      <c r="H16" s="31"/>
    </row>
    <row r="17" spans="1:8" s="12" customFormat="1" ht="38.25" x14ac:dyDescent="0.2">
      <c r="A17" s="11">
        <v>4</v>
      </c>
      <c r="B17" s="14" t="s">
        <v>20</v>
      </c>
      <c r="C17" s="11" t="s">
        <v>17</v>
      </c>
      <c r="D17" s="31"/>
      <c r="E17" s="32"/>
      <c r="G17" s="33"/>
      <c r="H17" s="31"/>
    </row>
    <row r="18" spans="1:8" s="12" customFormat="1" x14ac:dyDescent="0.2">
      <c r="A18" s="11">
        <v>5</v>
      </c>
      <c r="B18" s="26" t="s">
        <v>21</v>
      </c>
      <c r="C18" s="11" t="s">
        <v>22</v>
      </c>
      <c r="D18" s="31"/>
      <c r="E18" s="32"/>
      <c r="G18" s="33"/>
      <c r="H18" s="31"/>
    </row>
    <row r="19" spans="1:8" s="12" customFormat="1" ht="51" x14ac:dyDescent="0.2">
      <c r="A19" s="11">
        <v>6</v>
      </c>
      <c r="B19" s="14" t="s">
        <v>23</v>
      </c>
      <c r="C19" s="11" t="s">
        <v>17</v>
      </c>
      <c r="D19" s="31"/>
      <c r="E19" s="32"/>
      <c r="G19" s="33"/>
      <c r="H19" s="31"/>
    </row>
    <row r="20" spans="1:8" s="12" customFormat="1" ht="14.45" customHeight="1" x14ac:dyDescent="0.2">
      <c r="A20" s="30" t="s">
        <v>24</v>
      </c>
      <c r="B20" s="30"/>
      <c r="C20" s="30"/>
      <c r="D20" s="30"/>
      <c r="E20" s="30"/>
      <c r="G20" s="13"/>
    </row>
    <row r="21" spans="1:8" s="12" customFormat="1" ht="25.5" x14ac:dyDescent="0.2">
      <c r="A21" s="11">
        <v>1</v>
      </c>
      <c r="B21" s="14" t="s">
        <v>25</v>
      </c>
      <c r="C21" s="11" t="s">
        <v>26</v>
      </c>
      <c r="D21" s="31">
        <f>E21*G21*12</f>
        <v>84642.467999999993</v>
      </c>
      <c r="E21" s="32">
        <v>1.57</v>
      </c>
      <c r="G21" s="33">
        <f>G14</f>
        <v>4492.7</v>
      </c>
      <c r="H21" s="40">
        <f>D21</f>
        <v>84642.467999999993</v>
      </c>
    </row>
    <row r="22" spans="1:8" s="12" customFormat="1" ht="25.5" x14ac:dyDescent="0.2">
      <c r="A22" s="11">
        <v>2</v>
      </c>
      <c r="B22" s="14" t="s">
        <v>27</v>
      </c>
      <c r="C22" s="11" t="s">
        <v>28</v>
      </c>
      <c r="D22" s="31"/>
      <c r="E22" s="32"/>
      <c r="G22" s="33"/>
      <c r="H22" s="41"/>
    </row>
    <row r="23" spans="1:8" s="12" customFormat="1" ht="76.5" x14ac:dyDescent="0.2">
      <c r="A23" s="11">
        <v>3</v>
      </c>
      <c r="B23" s="14" t="s">
        <v>29</v>
      </c>
      <c r="C23" s="11" t="s">
        <v>28</v>
      </c>
      <c r="D23" s="31"/>
      <c r="E23" s="32"/>
      <c r="G23" s="33"/>
      <c r="H23" s="42"/>
    </row>
    <row r="24" spans="1:8" s="12" customFormat="1" ht="25.5" x14ac:dyDescent="0.2">
      <c r="A24" s="11">
        <v>4</v>
      </c>
      <c r="B24" s="14" t="s">
        <v>30</v>
      </c>
      <c r="C24" s="11" t="s">
        <v>17</v>
      </c>
      <c r="D24" s="15">
        <f>E24*G24*12</f>
        <v>14556.348</v>
      </c>
      <c r="E24" s="11">
        <v>0.27</v>
      </c>
      <c r="G24" s="16">
        <f>G14</f>
        <v>4492.7</v>
      </c>
      <c r="H24" s="15">
        <f>D24</f>
        <v>14556.348</v>
      </c>
    </row>
    <row r="25" spans="1:8" s="12" customFormat="1" ht="14.45" customHeight="1" x14ac:dyDescent="0.2">
      <c r="A25" s="30" t="s">
        <v>31</v>
      </c>
      <c r="B25" s="30"/>
      <c r="C25" s="30"/>
      <c r="D25" s="30"/>
      <c r="E25" s="30"/>
      <c r="G25" s="13"/>
    </row>
    <row r="26" spans="1:8" s="12" customFormat="1" ht="14.45" customHeight="1" x14ac:dyDescent="0.2">
      <c r="A26" s="34" t="s">
        <v>32</v>
      </c>
      <c r="B26" s="34"/>
      <c r="C26" s="34"/>
      <c r="D26" s="31">
        <f>E26*G26*12</f>
        <v>231284.196</v>
      </c>
      <c r="E26" s="32">
        <v>4.29</v>
      </c>
      <c r="G26" s="33">
        <f>G14</f>
        <v>4492.7</v>
      </c>
      <c r="H26" s="31">
        <f>D26</f>
        <v>231284.196</v>
      </c>
    </row>
    <row r="27" spans="1:8" s="12" customFormat="1" x14ac:dyDescent="0.2">
      <c r="A27" s="11">
        <v>1</v>
      </c>
      <c r="B27" s="14" t="s">
        <v>33</v>
      </c>
      <c r="C27" s="11" t="s">
        <v>34</v>
      </c>
      <c r="D27" s="31"/>
      <c r="E27" s="32"/>
      <c r="G27" s="33"/>
      <c r="H27" s="31"/>
    </row>
    <row r="28" spans="1:8" s="12" customFormat="1" ht="51" x14ac:dyDescent="0.2">
      <c r="A28" s="11">
        <v>2</v>
      </c>
      <c r="B28" s="14" t="s">
        <v>35</v>
      </c>
      <c r="C28" s="11" t="s">
        <v>36</v>
      </c>
      <c r="D28" s="31"/>
      <c r="E28" s="32"/>
      <c r="G28" s="33"/>
      <c r="H28" s="31"/>
    </row>
    <row r="29" spans="1:8" s="12" customFormat="1" x14ac:dyDescent="0.2">
      <c r="A29" s="11">
        <v>3</v>
      </c>
      <c r="B29" s="14" t="s">
        <v>37</v>
      </c>
      <c r="C29" s="11" t="s">
        <v>38</v>
      </c>
      <c r="D29" s="31"/>
      <c r="E29" s="32"/>
      <c r="G29" s="33"/>
      <c r="H29" s="31"/>
    </row>
    <row r="30" spans="1:8" s="12" customFormat="1" ht="25.5" x14ac:dyDescent="0.2">
      <c r="A30" s="11">
        <v>4</v>
      </c>
      <c r="B30" s="14" t="s">
        <v>39</v>
      </c>
      <c r="C30" s="11" t="s">
        <v>40</v>
      </c>
      <c r="D30" s="31"/>
      <c r="E30" s="32"/>
      <c r="G30" s="33"/>
      <c r="H30" s="31"/>
    </row>
    <row r="31" spans="1:8" s="12" customFormat="1" ht="14.45" customHeight="1" x14ac:dyDescent="0.2">
      <c r="A31" s="34" t="s">
        <v>41</v>
      </c>
      <c r="B31" s="34"/>
      <c r="C31" s="34"/>
      <c r="D31" s="31"/>
      <c r="E31" s="32"/>
      <c r="G31" s="33"/>
      <c r="H31" s="31"/>
    </row>
    <row r="32" spans="1:8" s="12" customFormat="1" ht="25.5" x14ac:dyDescent="0.2">
      <c r="A32" s="11">
        <v>5</v>
      </c>
      <c r="B32" s="14" t="s">
        <v>42</v>
      </c>
      <c r="C32" s="11" t="s">
        <v>19</v>
      </c>
      <c r="D32" s="31"/>
      <c r="E32" s="32"/>
      <c r="G32" s="33"/>
      <c r="H32" s="31"/>
    </row>
    <row r="33" spans="1:8" s="12" customFormat="1" ht="38.25" x14ac:dyDescent="0.2">
      <c r="A33" s="11">
        <v>6</v>
      </c>
      <c r="B33" s="14" t="s">
        <v>43</v>
      </c>
      <c r="C33" s="11" t="s">
        <v>19</v>
      </c>
      <c r="D33" s="31"/>
      <c r="E33" s="32"/>
      <c r="G33" s="33"/>
      <c r="H33" s="31"/>
    </row>
    <row r="34" spans="1:8" s="12" customFormat="1" ht="38.25" x14ac:dyDescent="0.2">
      <c r="A34" s="11">
        <v>7</v>
      </c>
      <c r="B34" s="14" t="s">
        <v>44</v>
      </c>
      <c r="C34" s="11" t="s">
        <v>34</v>
      </c>
      <c r="D34" s="31"/>
      <c r="E34" s="32"/>
      <c r="G34" s="33"/>
      <c r="H34" s="31"/>
    </row>
    <row r="35" spans="1:8" s="12" customFormat="1" x14ac:dyDescent="0.2">
      <c r="A35" s="11">
        <v>8</v>
      </c>
      <c r="B35" s="14" t="s">
        <v>45</v>
      </c>
      <c r="C35" s="11" t="s">
        <v>34</v>
      </c>
      <c r="D35" s="31"/>
      <c r="E35" s="32"/>
      <c r="G35" s="33"/>
      <c r="H35" s="31"/>
    </row>
    <row r="36" spans="1:8" s="12" customFormat="1" ht="25.5" x14ac:dyDescent="0.2">
      <c r="A36" s="11">
        <v>9</v>
      </c>
      <c r="B36" s="14" t="s">
        <v>35</v>
      </c>
      <c r="C36" s="11" t="s">
        <v>46</v>
      </c>
      <c r="D36" s="31"/>
      <c r="E36" s="32"/>
      <c r="G36" s="33"/>
      <c r="H36" s="31"/>
    </row>
    <row r="37" spans="1:8" s="12" customFormat="1" x14ac:dyDescent="0.2">
      <c r="A37" s="11">
        <v>10</v>
      </c>
      <c r="B37" s="14" t="s">
        <v>47</v>
      </c>
      <c r="C37" s="11" t="s">
        <v>34</v>
      </c>
      <c r="D37" s="31"/>
      <c r="E37" s="32"/>
      <c r="G37" s="33"/>
      <c r="H37" s="31"/>
    </row>
    <row r="38" spans="1:8" s="12" customFormat="1" ht="14.45" customHeight="1" x14ac:dyDescent="0.2">
      <c r="A38" s="30" t="s">
        <v>48</v>
      </c>
      <c r="B38" s="30"/>
      <c r="C38" s="30"/>
      <c r="D38" s="30"/>
      <c r="E38" s="30"/>
      <c r="G38" s="13"/>
    </row>
    <row r="39" spans="1:8" s="12" customFormat="1" ht="14.45" customHeight="1" x14ac:dyDescent="0.2">
      <c r="A39" s="34" t="s">
        <v>49</v>
      </c>
      <c r="B39" s="34"/>
      <c r="C39" s="34"/>
      <c r="D39" s="31">
        <f>E39*G39*12</f>
        <v>47442.911999999997</v>
      </c>
      <c r="E39" s="35">
        <v>0.88</v>
      </c>
      <c r="G39" s="36">
        <f>G14</f>
        <v>4492.7</v>
      </c>
      <c r="H39" s="31">
        <f>D39</f>
        <v>47442.911999999997</v>
      </c>
    </row>
    <row r="40" spans="1:8" s="12" customFormat="1" ht="89.25" x14ac:dyDescent="0.2">
      <c r="A40" s="11">
        <v>1</v>
      </c>
      <c r="B40" s="14" t="s">
        <v>50</v>
      </c>
      <c r="C40" s="11" t="s">
        <v>51</v>
      </c>
      <c r="D40" s="31"/>
      <c r="E40" s="35"/>
      <c r="G40" s="36"/>
      <c r="H40" s="31"/>
    </row>
    <row r="41" spans="1:8" s="12" customFormat="1" ht="53.45" customHeight="1" x14ac:dyDescent="0.2">
      <c r="A41" s="11">
        <v>2</v>
      </c>
      <c r="B41" s="14" t="s">
        <v>52</v>
      </c>
      <c r="C41" s="11" t="s">
        <v>51</v>
      </c>
      <c r="D41" s="31"/>
      <c r="E41" s="35"/>
      <c r="G41" s="36"/>
      <c r="H41" s="31"/>
    </row>
    <row r="42" spans="1:8" s="12" customFormat="1" x14ac:dyDescent="0.2">
      <c r="A42" s="11">
        <v>3</v>
      </c>
      <c r="B42" s="17" t="s">
        <v>53</v>
      </c>
      <c r="C42" s="18" t="s">
        <v>17</v>
      </c>
      <c r="D42" s="31"/>
      <c r="E42" s="35"/>
      <c r="G42" s="36"/>
      <c r="H42" s="31"/>
    </row>
    <row r="43" spans="1:8" s="12" customFormat="1" ht="25.5" x14ac:dyDescent="0.2">
      <c r="A43" s="11">
        <v>4</v>
      </c>
      <c r="B43" s="14" t="s">
        <v>54</v>
      </c>
      <c r="C43" s="11" t="s">
        <v>55</v>
      </c>
      <c r="D43" s="31"/>
      <c r="E43" s="35"/>
      <c r="G43" s="36"/>
      <c r="H43" s="31"/>
    </row>
    <row r="44" spans="1:8" s="12" customFormat="1" ht="14.45" customHeight="1" x14ac:dyDescent="0.2">
      <c r="A44" s="34" t="s">
        <v>56</v>
      </c>
      <c r="B44" s="34"/>
      <c r="C44" s="34"/>
      <c r="D44" s="31">
        <f>E44*G44*12</f>
        <v>44208.167999999998</v>
      </c>
      <c r="E44" s="35">
        <v>0.82</v>
      </c>
      <c r="G44" s="36">
        <f>G14</f>
        <v>4492.7</v>
      </c>
      <c r="H44" s="31">
        <f>D44</f>
        <v>44208.167999999998</v>
      </c>
    </row>
    <row r="45" spans="1:8" s="12" customFormat="1" ht="38.25" x14ac:dyDescent="0.2">
      <c r="A45" s="11">
        <v>1</v>
      </c>
      <c r="B45" s="14" t="s">
        <v>57</v>
      </c>
      <c r="C45" s="11" t="s">
        <v>51</v>
      </c>
      <c r="D45" s="31"/>
      <c r="E45" s="35"/>
      <c r="G45" s="36"/>
      <c r="H45" s="31"/>
    </row>
    <row r="46" spans="1:8" s="12" customFormat="1" ht="14.45" customHeight="1" x14ac:dyDescent="0.2">
      <c r="A46" s="34" t="s">
        <v>58</v>
      </c>
      <c r="B46" s="34"/>
      <c r="C46" s="34"/>
      <c r="D46" s="31">
        <f>E46*G46*12</f>
        <v>108363.924</v>
      </c>
      <c r="E46" s="32">
        <v>2.0099999999999998</v>
      </c>
      <c r="G46" s="33">
        <f>G14</f>
        <v>4492.7</v>
      </c>
      <c r="H46" s="31">
        <f>D46</f>
        <v>108363.924</v>
      </c>
    </row>
    <row r="47" spans="1:8" s="12" customFormat="1" ht="43.9" customHeight="1" x14ac:dyDescent="0.2">
      <c r="A47" s="11">
        <v>1</v>
      </c>
      <c r="B47" s="14" t="s">
        <v>59</v>
      </c>
      <c r="C47" s="11" t="s">
        <v>17</v>
      </c>
      <c r="D47" s="31"/>
      <c r="E47" s="32"/>
      <c r="G47" s="33"/>
      <c r="H47" s="31"/>
    </row>
    <row r="48" spans="1:8" s="12" customFormat="1" ht="25.5" x14ac:dyDescent="0.2">
      <c r="A48" s="11">
        <v>2</v>
      </c>
      <c r="B48" s="14" t="s">
        <v>60</v>
      </c>
      <c r="C48" s="11" t="s">
        <v>51</v>
      </c>
      <c r="D48" s="31"/>
      <c r="E48" s="32"/>
      <c r="G48" s="33"/>
      <c r="H48" s="31"/>
    </row>
    <row r="49" spans="1:8" s="12" customFormat="1" x14ac:dyDescent="0.2">
      <c r="A49" s="11">
        <v>3</v>
      </c>
      <c r="B49" s="14" t="s">
        <v>61</v>
      </c>
      <c r="C49" s="11" t="s">
        <v>17</v>
      </c>
      <c r="D49" s="31"/>
      <c r="E49" s="32"/>
      <c r="G49" s="33"/>
      <c r="H49" s="31"/>
    </row>
    <row r="50" spans="1:8" s="12" customFormat="1" ht="38.25" x14ac:dyDescent="0.2">
      <c r="A50" s="11">
        <v>4</v>
      </c>
      <c r="B50" s="14" t="s">
        <v>62</v>
      </c>
      <c r="C50" s="11" t="s">
        <v>17</v>
      </c>
      <c r="D50" s="31"/>
      <c r="E50" s="32"/>
      <c r="G50" s="33"/>
      <c r="H50" s="31"/>
    </row>
    <row r="51" spans="1:8" s="12" customFormat="1" ht="43.9" customHeight="1" x14ac:dyDescent="0.2">
      <c r="A51" s="11">
        <v>5</v>
      </c>
      <c r="B51" s="14" t="s">
        <v>63</v>
      </c>
      <c r="C51" s="11" t="s">
        <v>51</v>
      </c>
      <c r="D51" s="31"/>
      <c r="E51" s="32"/>
      <c r="G51" s="33"/>
      <c r="H51" s="31"/>
    </row>
    <row r="52" spans="1:8" s="12" customFormat="1" ht="14.45" customHeight="1" x14ac:dyDescent="0.2">
      <c r="A52" s="34" t="s">
        <v>64</v>
      </c>
      <c r="B52" s="34"/>
      <c r="C52" s="34"/>
      <c r="D52" s="31">
        <f>E52*G52*12</f>
        <v>69007.872000000003</v>
      </c>
      <c r="E52" s="35">
        <v>1.28</v>
      </c>
      <c r="G52" s="36">
        <f>G14</f>
        <v>4492.7</v>
      </c>
      <c r="H52" s="31">
        <f>D52</f>
        <v>69007.872000000003</v>
      </c>
    </row>
    <row r="53" spans="1:8" s="12" customFormat="1" ht="63.75" x14ac:dyDescent="0.2">
      <c r="A53" s="11">
        <v>1</v>
      </c>
      <c r="B53" s="14" t="s">
        <v>65</v>
      </c>
      <c r="C53" s="11" t="s">
        <v>17</v>
      </c>
      <c r="D53" s="31"/>
      <c r="E53" s="35"/>
      <c r="G53" s="36"/>
      <c r="H53" s="31"/>
    </row>
    <row r="54" spans="1:8" s="12" customFormat="1" ht="76.5" x14ac:dyDescent="0.2">
      <c r="A54" s="11">
        <v>2</v>
      </c>
      <c r="B54" s="14" t="s">
        <v>66</v>
      </c>
      <c r="C54" s="11" t="s">
        <v>51</v>
      </c>
      <c r="D54" s="31"/>
      <c r="E54" s="35"/>
      <c r="G54" s="36"/>
      <c r="H54" s="31"/>
    </row>
    <row r="55" spans="1:8" s="12" customFormat="1" ht="38.25" x14ac:dyDescent="0.2">
      <c r="A55" s="11">
        <v>3</v>
      </c>
      <c r="B55" s="14" t="s">
        <v>67</v>
      </c>
      <c r="C55" s="19" t="s">
        <v>51</v>
      </c>
      <c r="D55" s="31"/>
      <c r="E55" s="35"/>
      <c r="G55" s="36"/>
      <c r="H55" s="31"/>
    </row>
    <row r="56" spans="1:8" s="12" customFormat="1" ht="14.45" customHeight="1" x14ac:dyDescent="0.2">
      <c r="A56" s="34" t="s">
        <v>68</v>
      </c>
      <c r="B56" s="34"/>
      <c r="C56" s="34"/>
      <c r="D56" s="34"/>
      <c r="E56" s="34"/>
      <c r="G56" s="13"/>
    </row>
    <row r="57" spans="1:8" s="12" customFormat="1" ht="63.75" x14ac:dyDescent="0.2">
      <c r="A57" s="11">
        <v>1</v>
      </c>
      <c r="B57" s="14" t="s">
        <v>69</v>
      </c>
      <c r="C57" s="11" t="s">
        <v>55</v>
      </c>
      <c r="D57" s="31">
        <f>E57*G57*12</f>
        <v>170902.30799999999</v>
      </c>
      <c r="E57" s="32">
        <v>3.17</v>
      </c>
      <c r="G57" s="33">
        <f>G14</f>
        <v>4492.7</v>
      </c>
      <c r="H57" s="31">
        <f>D57</f>
        <v>170902.30799999999</v>
      </c>
    </row>
    <row r="58" spans="1:8" s="12" customFormat="1" ht="25.5" x14ac:dyDescent="0.2">
      <c r="A58" s="11">
        <v>2</v>
      </c>
      <c r="B58" s="14" t="s">
        <v>70</v>
      </c>
      <c r="C58" s="19" t="s">
        <v>71</v>
      </c>
      <c r="D58" s="31"/>
      <c r="E58" s="32"/>
      <c r="G58" s="33"/>
      <c r="H58" s="31"/>
    </row>
    <row r="59" spans="1:8" s="12" customFormat="1" ht="14.45" customHeight="1" x14ac:dyDescent="0.2">
      <c r="A59" s="34" t="s">
        <v>72</v>
      </c>
      <c r="B59" s="34"/>
      <c r="C59" s="34"/>
      <c r="D59" s="34"/>
      <c r="E59" s="34"/>
      <c r="G59" s="13"/>
    </row>
    <row r="60" spans="1:8" s="12" customFormat="1" ht="63.75" x14ac:dyDescent="0.2">
      <c r="A60" s="11">
        <v>1</v>
      </c>
      <c r="B60" s="14" t="s">
        <v>73</v>
      </c>
      <c r="C60" s="19" t="s">
        <v>74</v>
      </c>
      <c r="D60" s="31">
        <f>E60*G60*12</f>
        <v>234518.94</v>
      </c>
      <c r="E60" s="32">
        <v>4.3499999999999996</v>
      </c>
      <c r="G60" s="33">
        <f>G14</f>
        <v>4492.7</v>
      </c>
      <c r="H60" s="31">
        <f>D60</f>
        <v>234518.94</v>
      </c>
    </row>
    <row r="61" spans="1:8" s="12" customFormat="1" ht="63.75" x14ac:dyDescent="0.2">
      <c r="A61" s="11">
        <v>2</v>
      </c>
      <c r="B61" s="14" t="s">
        <v>75</v>
      </c>
      <c r="C61" s="19" t="s">
        <v>74</v>
      </c>
      <c r="D61" s="31"/>
      <c r="E61" s="32"/>
      <c r="G61" s="33"/>
      <c r="H61" s="31"/>
    </row>
    <row r="62" spans="1:8" s="12" customFormat="1" ht="63.75" x14ac:dyDescent="0.2">
      <c r="A62" s="32">
        <v>3</v>
      </c>
      <c r="B62" s="14" t="s">
        <v>76</v>
      </c>
      <c r="C62" s="32" t="s">
        <v>77</v>
      </c>
      <c r="D62" s="31"/>
      <c r="E62" s="32"/>
      <c r="G62" s="33"/>
      <c r="H62" s="31"/>
    </row>
    <row r="63" spans="1:8" s="12" customFormat="1" ht="38.25" x14ac:dyDescent="0.2">
      <c r="A63" s="32"/>
      <c r="B63" s="14" t="s">
        <v>78</v>
      </c>
      <c r="C63" s="32"/>
      <c r="D63" s="31"/>
      <c r="E63" s="32"/>
      <c r="G63" s="33"/>
      <c r="H63" s="31"/>
    </row>
    <row r="64" spans="1:8" s="12" customFormat="1" ht="14.45" customHeight="1" x14ac:dyDescent="0.2">
      <c r="A64" s="32"/>
      <c r="B64" s="37" t="s">
        <v>79</v>
      </c>
      <c r="C64" s="32"/>
      <c r="D64" s="31"/>
      <c r="E64" s="32"/>
      <c r="G64" s="33"/>
      <c r="H64" s="31"/>
    </row>
    <row r="65" spans="1:8" s="12" customFormat="1" x14ac:dyDescent="0.2">
      <c r="A65" s="32"/>
      <c r="B65" s="37"/>
      <c r="C65" s="32"/>
      <c r="D65" s="31"/>
      <c r="E65" s="32"/>
      <c r="G65" s="33"/>
      <c r="H65" s="31"/>
    </row>
    <row r="66" spans="1:8" s="12" customFormat="1" ht="63.75" x14ac:dyDescent="0.2">
      <c r="A66" s="32"/>
      <c r="B66" s="14" t="s">
        <v>80</v>
      </c>
      <c r="C66" s="32"/>
      <c r="D66" s="31"/>
      <c r="E66" s="32"/>
      <c r="G66" s="33"/>
      <c r="H66" s="31"/>
    </row>
    <row r="67" spans="1:8" s="12" customFormat="1" ht="51" x14ac:dyDescent="0.2">
      <c r="A67" s="32"/>
      <c r="B67" s="14" t="s">
        <v>81</v>
      </c>
      <c r="C67" s="32"/>
      <c r="D67" s="31"/>
      <c r="E67" s="32"/>
      <c r="G67" s="33"/>
      <c r="H67" s="31"/>
    </row>
    <row r="68" spans="1:8" s="12" customFormat="1" ht="76.5" x14ac:dyDescent="0.2">
      <c r="A68" s="11">
        <v>4</v>
      </c>
      <c r="B68" s="14" t="s">
        <v>82</v>
      </c>
      <c r="C68" s="19" t="s">
        <v>83</v>
      </c>
      <c r="D68" s="31"/>
      <c r="E68" s="32"/>
      <c r="G68" s="33"/>
      <c r="H68" s="31"/>
    </row>
    <row r="69" spans="1:8" s="12" customFormat="1" ht="38.25" x14ac:dyDescent="0.2">
      <c r="A69" s="11">
        <v>5</v>
      </c>
      <c r="B69" s="14" t="s">
        <v>84</v>
      </c>
      <c r="C69" s="11" t="s">
        <v>85</v>
      </c>
      <c r="D69" s="31"/>
      <c r="E69" s="32"/>
      <c r="G69" s="33"/>
      <c r="H69" s="31"/>
    </row>
    <row r="70" spans="1:8" s="12" customFormat="1" ht="63.75" x14ac:dyDescent="0.2">
      <c r="A70" s="11">
        <v>6</v>
      </c>
      <c r="B70" s="14" t="s">
        <v>86</v>
      </c>
      <c r="C70" s="11" t="s">
        <v>87</v>
      </c>
      <c r="D70" s="31"/>
      <c r="E70" s="32"/>
      <c r="G70" s="33"/>
      <c r="H70" s="31"/>
    </row>
    <row r="71" spans="1:8" s="12" customFormat="1" ht="63.75" x14ac:dyDescent="0.2">
      <c r="A71" s="11">
        <v>7</v>
      </c>
      <c r="B71" s="14" t="s">
        <v>88</v>
      </c>
      <c r="C71" s="11" t="s">
        <v>89</v>
      </c>
      <c r="D71" s="31"/>
      <c r="E71" s="32"/>
      <c r="G71" s="33"/>
      <c r="H71" s="31"/>
    </row>
    <row r="72" spans="1:8" s="12" customFormat="1" ht="76.5" x14ac:dyDescent="0.2">
      <c r="A72" s="11">
        <v>8</v>
      </c>
      <c r="B72" s="14" t="s">
        <v>90</v>
      </c>
      <c r="C72" s="11" t="s">
        <v>91</v>
      </c>
      <c r="D72" s="31"/>
      <c r="E72" s="32"/>
      <c r="G72" s="33"/>
      <c r="H72" s="31"/>
    </row>
    <row r="73" spans="1:8" s="12" customFormat="1" ht="102" x14ac:dyDescent="0.2">
      <c r="A73" s="11">
        <v>9</v>
      </c>
      <c r="B73" s="14" t="s">
        <v>92</v>
      </c>
      <c r="C73" s="11" t="s">
        <v>93</v>
      </c>
      <c r="D73" s="31"/>
      <c r="E73" s="32"/>
      <c r="G73" s="33"/>
      <c r="H73" s="31"/>
    </row>
    <row r="74" spans="1:8" s="12" customFormat="1" ht="51" x14ac:dyDescent="0.2">
      <c r="A74" s="11">
        <v>10</v>
      </c>
      <c r="B74" s="14" t="s">
        <v>94</v>
      </c>
      <c r="C74" s="11" t="s">
        <v>95</v>
      </c>
      <c r="D74" s="31"/>
      <c r="E74" s="32"/>
      <c r="G74" s="33"/>
      <c r="H74" s="31"/>
    </row>
    <row r="75" spans="1:8" s="12" customFormat="1" ht="25.5" x14ac:dyDescent="0.2">
      <c r="A75" s="11">
        <v>11</v>
      </c>
      <c r="B75" s="14" t="s">
        <v>96</v>
      </c>
      <c r="C75" s="11" t="s">
        <v>97</v>
      </c>
      <c r="D75" s="31"/>
      <c r="E75" s="32"/>
      <c r="G75" s="33"/>
      <c r="H75" s="31"/>
    </row>
    <row r="76" spans="1:8" s="12" customFormat="1" ht="38.25" x14ac:dyDescent="0.2">
      <c r="A76" s="11">
        <v>12</v>
      </c>
      <c r="B76" s="14" t="s">
        <v>98</v>
      </c>
      <c r="C76" s="11" t="s">
        <v>99</v>
      </c>
      <c r="D76" s="31"/>
      <c r="E76" s="32"/>
      <c r="G76" s="33"/>
      <c r="H76" s="31"/>
    </row>
    <row r="77" spans="1:8" s="12" customFormat="1" ht="89.25" x14ac:dyDescent="0.2">
      <c r="A77" s="11">
        <v>13</v>
      </c>
      <c r="B77" s="14" t="s">
        <v>100</v>
      </c>
      <c r="C77" s="11" t="s">
        <v>101</v>
      </c>
      <c r="D77" s="31"/>
      <c r="E77" s="32"/>
      <c r="G77" s="33"/>
      <c r="H77" s="31"/>
    </row>
    <row r="78" spans="1:8" s="12" customFormat="1" ht="63.75" x14ac:dyDescent="0.2">
      <c r="A78" s="11">
        <v>14</v>
      </c>
      <c r="B78" s="14" t="s">
        <v>102</v>
      </c>
      <c r="C78" s="11" t="s">
        <v>103</v>
      </c>
      <c r="D78" s="31"/>
      <c r="E78" s="32"/>
      <c r="G78" s="33"/>
      <c r="H78" s="31"/>
    </row>
    <row r="79" spans="1:8" s="12" customFormat="1" ht="51" x14ac:dyDescent="0.2">
      <c r="A79" s="11">
        <v>15</v>
      </c>
      <c r="B79" s="14" t="s">
        <v>104</v>
      </c>
      <c r="C79" s="11" t="s">
        <v>105</v>
      </c>
      <c r="D79" s="15">
        <f>E79*G79*12</f>
        <v>2156.4960000000001</v>
      </c>
      <c r="E79" s="11">
        <v>0.04</v>
      </c>
      <c r="G79" s="16">
        <f>G14</f>
        <v>4492.7</v>
      </c>
      <c r="H79" s="15">
        <f>D79</f>
        <v>2156.4960000000001</v>
      </c>
    </row>
    <row r="80" spans="1:8" s="12" customFormat="1" ht="14.45" customHeight="1" x14ac:dyDescent="0.2">
      <c r="A80" s="34" t="s">
        <v>106</v>
      </c>
      <c r="B80" s="34"/>
      <c r="C80" s="34"/>
      <c r="D80" s="34"/>
      <c r="E80" s="34"/>
      <c r="G80" s="13"/>
    </row>
    <row r="81" spans="1:8" s="12" customFormat="1" ht="25.5" x14ac:dyDescent="0.2">
      <c r="A81" s="11">
        <v>1</v>
      </c>
      <c r="B81" s="14" t="s">
        <v>107</v>
      </c>
      <c r="C81" s="19" t="s">
        <v>108</v>
      </c>
      <c r="D81" s="15">
        <f>E81*G81*12</f>
        <v>215649.59999999998</v>
      </c>
      <c r="E81" s="20">
        <v>4</v>
      </c>
      <c r="G81" s="21">
        <f>G14</f>
        <v>4492.7</v>
      </c>
      <c r="H81" s="15">
        <f>D81</f>
        <v>215649.59999999998</v>
      </c>
    </row>
    <row r="82" spans="1:8" s="12" customFormat="1" ht="20.45" customHeight="1" x14ac:dyDescent="0.2">
      <c r="A82" s="19"/>
      <c r="B82" s="38" t="s">
        <v>109</v>
      </c>
      <c r="C82" s="39"/>
      <c r="D82" s="22">
        <f>D14+D21+D24+D26+D39+D44+D46+D52+D57+D60+D79+D81</f>
        <v>1293897.6000000001</v>
      </c>
      <c r="E82" s="23"/>
      <c r="G82" s="24" t="e">
        <f>#REF!*4492.7*12</f>
        <v>#REF!</v>
      </c>
      <c r="H82" s="22">
        <f>D82</f>
        <v>1293897.6000000001</v>
      </c>
    </row>
  </sheetData>
  <mergeCells count="55">
    <mergeCell ref="A80:E80"/>
    <mergeCell ref="B82:C82"/>
    <mergeCell ref="H14:H19"/>
    <mergeCell ref="H21:H23"/>
    <mergeCell ref="H26:H37"/>
    <mergeCell ref="H39:H43"/>
    <mergeCell ref="H44:H45"/>
    <mergeCell ref="H46:H51"/>
    <mergeCell ref="H52:H55"/>
    <mergeCell ref="H57:H58"/>
    <mergeCell ref="H60:H78"/>
    <mergeCell ref="D57:D58"/>
    <mergeCell ref="E57:E58"/>
    <mergeCell ref="G57:G58"/>
    <mergeCell ref="A59:E59"/>
    <mergeCell ref="D60:D78"/>
    <mergeCell ref="E60:E78"/>
    <mergeCell ref="G60:G78"/>
    <mergeCell ref="A62:A67"/>
    <mergeCell ref="C62:C67"/>
    <mergeCell ref="B64:B65"/>
    <mergeCell ref="A52:C52"/>
    <mergeCell ref="D52:D55"/>
    <mergeCell ref="E52:E55"/>
    <mergeCell ref="G52:G55"/>
    <mergeCell ref="A56:E56"/>
    <mergeCell ref="A44:C44"/>
    <mergeCell ref="D44:D45"/>
    <mergeCell ref="E44:E45"/>
    <mergeCell ref="G44:G45"/>
    <mergeCell ref="A46:C46"/>
    <mergeCell ref="D46:D51"/>
    <mergeCell ref="E46:E51"/>
    <mergeCell ref="G46:G51"/>
    <mergeCell ref="A38:E38"/>
    <mergeCell ref="A39:C39"/>
    <mergeCell ref="D39:D43"/>
    <mergeCell ref="E39:E43"/>
    <mergeCell ref="G39:G43"/>
    <mergeCell ref="A25:E25"/>
    <mergeCell ref="A26:C26"/>
    <mergeCell ref="D26:D37"/>
    <mergeCell ref="E26:E37"/>
    <mergeCell ref="G26:G37"/>
    <mergeCell ref="A31:C31"/>
    <mergeCell ref="G14:G19"/>
    <mergeCell ref="A20:E20"/>
    <mergeCell ref="D21:D23"/>
    <mergeCell ref="E21:E23"/>
    <mergeCell ref="G21:G23"/>
    <mergeCell ref="A3:F3"/>
    <mergeCell ref="A2:F2"/>
    <mergeCell ref="A13:E13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Кирова,304</vt:lpstr>
      <vt:lpstr>'Кирова,304'!Область_печати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cp:lastPrinted>2021-03-12T06:31:28Z</cp:lastPrinted>
  <dcterms:created xsi:type="dcterms:W3CDTF">2018-12-12T04:56:30Z</dcterms:created>
  <dcterms:modified xsi:type="dcterms:W3CDTF">2023-03-21T05:53:38Z</dcterms:modified>
</cp:coreProperties>
</file>