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Концепт-2  2022 отчеты по перечням\"/>
    </mc:Choice>
  </mc:AlternateContent>
  <bookViews>
    <workbookView xWindow="0" yWindow="0" windowWidth="23040" windowHeight="9192"/>
  </bookViews>
  <sheets>
    <sheet name="Кирова 263" sheetId="1" r:id="rId1"/>
  </sheets>
  <definedNames>
    <definedName name="_xlnm.Print_Area" localSheetId="0">'Кирова 263'!$A$1:$I$92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2" i="1" l="1"/>
  <c r="I91" i="1"/>
  <c r="I89" i="1"/>
  <c r="I71" i="1"/>
  <c r="I68" i="1"/>
  <c r="I63" i="1"/>
  <c r="I57" i="1"/>
  <c r="I55" i="1"/>
  <c r="I49" i="1"/>
  <c r="I44" i="1"/>
  <c r="I42" i="1"/>
  <c r="I28" i="1"/>
  <c r="I26" i="1"/>
  <c r="I23" i="1"/>
  <c r="I21" i="1"/>
  <c r="I16" i="1"/>
  <c r="D9" i="1" l="1"/>
  <c r="H92" i="1"/>
  <c r="H91" i="1"/>
  <c r="D91" i="1" s="1"/>
  <c r="H89" i="1"/>
  <c r="D89" i="1" s="1"/>
  <c r="H71" i="1"/>
  <c r="D71" i="1"/>
  <c r="H68" i="1"/>
  <c r="D68" i="1" s="1"/>
  <c r="H63" i="1"/>
  <c r="D63" i="1" s="1"/>
  <c r="H57" i="1"/>
  <c r="D57" i="1"/>
  <c r="H55" i="1"/>
  <c r="D55" i="1" s="1"/>
  <c r="H49" i="1"/>
  <c r="D49" i="1"/>
  <c r="H44" i="1"/>
  <c r="D44" i="1" s="1"/>
  <c r="H42" i="1"/>
  <c r="D42" i="1"/>
  <c r="H28" i="1"/>
  <c r="D28" i="1" s="1"/>
  <c r="H26" i="1"/>
  <c r="D26" i="1"/>
  <c r="H23" i="1"/>
  <c r="D23" i="1" s="1"/>
  <c r="H21" i="1"/>
  <c r="D21" i="1" s="1"/>
  <c r="D16" i="1"/>
  <c r="D92" i="1" l="1"/>
  <c r="D12" i="1" l="1"/>
</calcChain>
</file>

<file path=xl/sharedStrings.xml><?xml version="1.0" encoding="utf-8"?>
<sst xmlns="http://schemas.openxmlformats.org/spreadsheetml/2006/main" count="151" uniqueCount="119">
  <si>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</si>
  <si>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</si>
  <si>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</si>
  <si>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</si>
  <si>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</si>
  <si>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</si>
  <si>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кв.м.</t>
  </si>
  <si>
    <r>
      <t xml:space="preserve">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263 по ул. Кирова города Белогорск </t>
    </r>
  </si>
  <si>
    <t>2026-2028</t>
  </si>
  <si>
    <t>Площадь нежилых помещений МКД,кв.м</t>
  </si>
  <si>
    <t>Площадь подвальных помещений, кв.м.</t>
  </si>
  <si>
    <t>Общая площадь жилых помещений МКД, кв.м.</t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</si>
  <si>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2022 года</t>
    </r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</si>
  <si>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</si>
  <si>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</si>
  <si>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</si>
  <si>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</si>
  <si>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</si>
  <si>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</si>
  <si>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</si>
  <si>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</si>
  <si>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</si>
  <si>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</si>
  <si>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</si>
  <si>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</si>
  <si>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</si>
  <si>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</si>
  <si>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</si>
  <si>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</si>
  <si>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</si>
  <si>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</si>
  <si>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</si>
  <si>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</si>
  <si>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</si>
  <si>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</si>
  <si>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</si>
  <si>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</si>
  <si>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</si>
  <si>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</si>
  <si>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</si>
  <si>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</si>
  <si>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</si>
  <si>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</si>
  <si>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</si>
  <si>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</si>
  <si>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</si>
  <si>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</si>
  <si>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</si>
  <si>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</si>
  <si>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</si>
  <si>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</si>
  <si>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</si>
  <si>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</si>
  <si>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</si>
  <si>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</si>
  <si>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</si>
  <si>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</si>
  <si>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</si>
  <si>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</si>
  <si>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</si>
  <si>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</si>
  <si>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</si>
  <si>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</si>
  <si>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</si>
  <si>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</si>
  <si>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</si>
  <si>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</si>
  <si>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</si>
  <si>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</si>
  <si>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</si>
  <si>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</si>
  <si>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</si>
  <si>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</si>
  <si>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</si>
  <si>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</si>
  <si>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</si>
  <si>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</si>
  <si>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</si>
  <si>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</si>
  <si>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</si>
  <si>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</si>
  <si>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</si>
  <si>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</si>
  <si>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</si>
  <si>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</si>
  <si>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</si>
  <si>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</si>
  <si>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</si>
  <si>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</si>
  <si>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</si>
  <si>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</si>
  <si>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</si>
  <si>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</si>
  <si>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</si>
  <si>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</si>
  <si>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</si>
  <si>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</si>
  <si>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</si>
  <si>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</si>
  <si>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</si>
  <si>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</si>
  <si>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</si>
  <si>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</si>
  <si>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</si>
  <si>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</si>
  <si>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</si>
  <si>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</si>
  <si>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</si>
  <si>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</si>
  <si>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</si>
  <si>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</si>
  <si>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</si>
  <si>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</si>
  <si>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</si>
  <si>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Замена окон на ПВХ с ремонтом наружных откосов -5 шт.</t>
  </si>
  <si>
    <t>май-октябрь</t>
  </si>
  <si>
    <t>Всего в год за 2022,7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</si>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</sst>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 applyAlignment="1">
      <alignment horizontal="center"/>
    </xf>
    <xf numFmtId="2" fontId="2" fillId="0" borderId="0" xfId="1" applyNumberFormat="1" applyFont="1" applyFill="1" applyAlignment="1">
      <alignment horizontal="right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1" fontId="2" fillId="0" borderId="0" xfId="1" applyNumberFormat="1" applyFont="1" applyFill="1" applyAlignment="1">
      <alignment horizontal="center"/>
    </xf>
    <xf numFmtId="2" fontId="2" fillId="0" borderId="0" xfId="1" applyNumberFormat="1" applyFont="1" applyFill="1" applyAlignment="1">
      <alignment horizontal="center"/>
    </xf>
    <xf numFmtId="0" fontId="2" fillId="0" borderId="0" xfId="1" applyFont="1"/>
    <xf numFmtId="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2" fontId="2" fillId="0" borderId="0" xfId="1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1" applyFont="1" applyFill="1" applyAlignment="1">
      <alignment horizontal="center"/>
    </xf>
    <xf numFmtId="2" fontId="3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/>
    <xf numFmtId="2" fontId="2" fillId="2" borderId="0" xfId="1" applyNumberFormat="1" applyFont="1" applyFill="1" applyAlignment="1">
      <alignment horizontal="center"/>
    </xf>
    <xf numFmtId="0" fontId="3" fillId="0" borderId="0" xfId="1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1:P92"/>
  <sheetViews>
    <sheetView tabSelected="1" view="pageBreakPreview" zoomScale="60" zoomScaleNormal="100" workbookViewId="0">
      <selection activeCell="I93" sqref="I93"/>
    </sheetView>
  </sheetViews>
  <sheetFormatPr defaultRowHeight="13.2" x14ac:dyDescent="0.25"/>
  <cols>
    <col min="1" max="1" width="6" style="10" customWidth="1"/>
    <col min="2" max="2" width="44.33203125" style="13" customWidth="1"/>
    <col min="3" max="3" width="18" style="9" customWidth="1"/>
    <col min="4" max="4" width="12.44140625" style="8" customWidth="1"/>
    <col min="5" max="5" width="12.88671875" style="8" hidden="1" customWidth="1"/>
    <col min="6" max="6" width="0.88671875" style="9" hidden="1" customWidth="1"/>
    <col min="7" max="7" width="0" style="9" hidden="1" customWidth="1"/>
    <col min="8" max="8" width="11" style="9" hidden="1" customWidth="1"/>
    <col min="9" max="9" width="11.21875" style="9" customWidth="1"/>
    <col min="10" max="16384" width="8.88671875" style="9"/>
  </cols>
  <sheetData>
    <row r="1" spans="1:16" s="7" customFormat="1" ht="14.4" customHeight="1" x14ac:dyDescent="0.25">
      <c r="A1" s="41" t="s">
        <v>0</v>
      </c>
      <c r="B1" s="41"/>
      <c r="C1" s="41"/>
      <c r="D1" s="41"/>
      <c r="E1" s="41"/>
    </row>
    <row r="2" spans="1:16" s="7" customFormat="1" ht="14.4" customHeight="1" x14ac:dyDescent="0.25">
      <c r="A2" s="14" t="s">
        <v>7</v>
      </c>
      <c r="B2" s="14"/>
      <c r="C2" s="14"/>
      <c r="D2" s="14"/>
      <c r="E2" s="14"/>
    </row>
    <row r="3" spans="1:16" s="7" customFormat="1" ht="14.4" customHeight="1" x14ac:dyDescent="0.25">
      <c r="A3" s="15" t="s">
        <v>12</v>
      </c>
      <c r="B3" s="15"/>
      <c r="C3" s="15"/>
      <c r="D3" s="15"/>
      <c r="E3" s="15"/>
    </row>
    <row r="4" spans="1:16" s="7" customFormat="1" ht="18" customHeight="1" x14ac:dyDescent="0.25">
      <c r="A4" s="1"/>
      <c r="B4" s="12"/>
      <c r="C4" s="2" t="s">
        <v>1</v>
      </c>
      <c r="D4" s="5">
        <v>1984</v>
      </c>
    </row>
    <row r="5" spans="1:16" ht="29.4" customHeight="1" x14ac:dyDescent="0.25">
      <c r="A5" s="4"/>
      <c r="B5" s="16" t="s">
        <v>2</v>
      </c>
      <c r="C5" s="16"/>
      <c r="D5" s="3" t="s">
        <v>8</v>
      </c>
    </row>
    <row r="6" spans="1:16" s="7" customFormat="1" x14ac:dyDescent="0.25">
      <c r="A6" s="1"/>
      <c r="B6" s="12"/>
      <c r="C6" s="2" t="s">
        <v>3</v>
      </c>
      <c r="D6" s="5">
        <v>5</v>
      </c>
    </row>
    <row r="7" spans="1:16" s="7" customFormat="1" x14ac:dyDescent="0.25">
      <c r="A7" s="1"/>
      <c r="B7" s="12"/>
      <c r="C7" s="2" t="s">
        <v>4</v>
      </c>
      <c r="D7" s="5">
        <v>2</v>
      </c>
    </row>
    <row r="8" spans="1:16" s="7" customFormat="1" x14ac:dyDescent="0.25">
      <c r="A8" s="1"/>
      <c r="B8" s="12"/>
      <c r="C8" s="2" t="s">
        <v>5</v>
      </c>
      <c r="D8" s="5">
        <v>54</v>
      </c>
    </row>
    <row r="9" spans="1:16" s="7" customFormat="1" x14ac:dyDescent="0.25">
      <c r="A9" s="1"/>
      <c r="B9" s="12"/>
      <c r="C9" s="2" t="s">
        <v>11</v>
      </c>
      <c r="D9" s="40">
        <f>2022.7-D10</f>
        <v>1951.5</v>
      </c>
    </row>
    <row r="10" spans="1:16" s="7" customFormat="1" x14ac:dyDescent="0.25">
      <c r="A10" s="1"/>
      <c r="B10" s="12"/>
      <c r="C10" s="11" t="s">
        <v>9</v>
      </c>
      <c r="D10" s="6">
        <v>71.2</v>
      </c>
    </row>
    <row r="11" spans="1:16" s="7" customFormat="1" x14ac:dyDescent="0.25">
      <c r="A11" s="1"/>
      <c r="B11" s="12"/>
      <c r="C11" s="2" t="s">
        <v>6</v>
      </c>
      <c r="D11" s="6">
        <v>594.70000000000005</v>
      </c>
    </row>
    <row r="12" spans="1:16" s="7" customFormat="1" x14ac:dyDescent="0.25">
      <c r="A12" s="1"/>
      <c r="B12" s="12"/>
      <c r="C12" s="2" t="s">
        <v>10</v>
      </c>
      <c r="D12" s="6">
        <f>1057.8-594.7</f>
        <v>463.09999999999991</v>
      </c>
    </row>
    <row r="14" spans="1:16" ht="83.4" customHeight="1" x14ac:dyDescent="0.25">
      <c r="A14" s="17" t="s">
        <v>13</v>
      </c>
      <c r="B14" s="17" t="s">
        <v>14</v>
      </c>
      <c r="C14" s="17" t="s">
        <v>15</v>
      </c>
      <c r="D14" s="27" t="s">
        <v>117</v>
      </c>
      <c r="E14" s="17" t="s">
        <v>16</v>
      </c>
      <c r="H14" s="18"/>
      <c r="I14" s="27" t="s">
        <v>118</v>
      </c>
      <c r="P14" s="28"/>
    </row>
    <row r="15" spans="1:16" x14ac:dyDescent="0.25">
      <c r="A15" s="19" t="s">
        <v>17</v>
      </c>
      <c r="B15" s="19"/>
      <c r="C15" s="19"/>
      <c r="D15" s="19"/>
      <c r="E15" s="19"/>
      <c r="H15" s="18"/>
    </row>
    <row r="16" spans="1:16" ht="93" customHeight="1" x14ac:dyDescent="0.25">
      <c r="A16" s="17">
        <v>1</v>
      </c>
      <c r="B16" s="20" t="s">
        <v>18</v>
      </c>
      <c r="C16" s="17" t="s">
        <v>19</v>
      </c>
      <c r="D16" s="21">
        <f>E16*H16*12</f>
        <v>24029.675999999999</v>
      </c>
      <c r="E16" s="22">
        <v>0.99</v>
      </c>
      <c r="H16" s="23">
        <v>2022.7</v>
      </c>
      <c r="I16" s="21">
        <f>D16</f>
        <v>24029.675999999999</v>
      </c>
    </row>
    <row r="17" spans="1:9" ht="42.75" customHeight="1" x14ac:dyDescent="0.25">
      <c r="A17" s="17">
        <v>2</v>
      </c>
      <c r="B17" s="20" t="s">
        <v>20</v>
      </c>
      <c r="C17" s="17" t="s">
        <v>21</v>
      </c>
      <c r="D17" s="21"/>
      <c r="E17" s="22"/>
      <c r="H17" s="23"/>
      <c r="I17" s="21"/>
    </row>
    <row r="18" spans="1:9" ht="30.75" customHeight="1" x14ac:dyDescent="0.25">
      <c r="A18" s="17">
        <v>3</v>
      </c>
      <c r="B18" s="20" t="s">
        <v>22</v>
      </c>
      <c r="C18" s="17" t="s">
        <v>23</v>
      </c>
      <c r="D18" s="21"/>
      <c r="E18" s="22"/>
      <c r="H18" s="23"/>
      <c r="I18" s="21"/>
    </row>
    <row r="19" spans="1:9" ht="40.5" customHeight="1" x14ac:dyDescent="0.25">
      <c r="A19" s="17">
        <v>4</v>
      </c>
      <c r="B19" s="20" t="s">
        <v>24</v>
      </c>
      <c r="C19" s="17" t="s">
        <v>21</v>
      </c>
      <c r="D19" s="21"/>
      <c r="E19" s="22"/>
      <c r="H19" s="23"/>
      <c r="I19" s="21"/>
    </row>
    <row r="20" spans="1:9" ht="55.5" customHeight="1" x14ac:dyDescent="0.25">
      <c r="A20" s="17">
        <v>5</v>
      </c>
      <c r="B20" s="20" t="s">
        <v>25</v>
      </c>
      <c r="C20" s="17" t="s">
        <v>21</v>
      </c>
      <c r="D20" s="21"/>
      <c r="E20" s="22"/>
      <c r="H20" s="23"/>
      <c r="I20" s="21"/>
    </row>
    <row r="21" spans="1:9" ht="32.25" customHeight="1" x14ac:dyDescent="0.25">
      <c r="A21" s="17">
        <v>6</v>
      </c>
      <c r="B21" s="20" t="s">
        <v>26</v>
      </c>
      <c r="C21" s="17"/>
      <c r="D21" s="24">
        <f>E21*H21*12</f>
        <v>3155.4120000000003</v>
      </c>
      <c r="E21" s="25">
        <v>0.13</v>
      </c>
      <c r="H21" s="26">
        <f>H16</f>
        <v>2022.7</v>
      </c>
      <c r="I21" s="24">
        <f>D21</f>
        <v>3155.4120000000003</v>
      </c>
    </row>
    <row r="22" spans="1:9" x14ac:dyDescent="0.25">
      <c r="A22" s="19" t="s">
        <v>27</v>
      </c>
      <c r="B22" s="19"/>
      <c r="C22" s="19"/>
      <c r="D22" s="19"/>
      <c r="E22" s="19"/>
      <c r="H22" s="18"/>
    </row>
    <row r="23" spans="1:9" ht="27.6" customHeight="1" x14ac:dyDescent="0.25">
      <c r="A23" s="17">
        <v>1</v>
      </c>
      <c r="B23" s="20" t="s">
        <v>28</v>
      </c>
      <c r="C23" s="17" t="s">
        <v>29</v>
      </c>
      <c r="D23" s="21">
        <f>E23*H23*12</f>
        <v>33495.911999999997</v>
      </c>
      <c r="E23" s="22">
        <v>1.38</v>
      </c>
      <c r="H23" s="23">
        <f>H16</f>
        <v>2022.7</v>
      </c>
      <c r="I23" s="21">
        <f>D23</f>
        <v>33495.911999999997</v>
      </c>
    </row>
    <row r="24" spans="1:9" ht="27.6" customHeight="1" x14ac:dyDescent="0.25">
      <c r="A24" s="17">
        <v>2</v>
      </c>
      <c r="B24" s="20" t="s">
        <v>30</v>
      </c>
      <c r="C24" s="17" t="s">
        <v>31</v>
      </c>
      <c r="D24" s="21"/>
      <c r="E24" s="22"/>
      <c r="H24" s="23"/>
      <c r="I24" s="21"/>
    </row>
    <row r="25" spans="1:9" ht="78" customHeight="1" x14ac:dyDescent="0.25">
      <c r="A25" s="17">
        <v>3</v>
      </c>
      <c r="B25" s="20" t="s">
        <v>32</v>
      </c>
      <c r="C25" s="17" t="s">
        <v>31</v>
      </c>
      <c r="D25" s="21"/>
      <c r="E25" s="22"/>
      <c r="H25" s="23"/>
      <c r="I25" s="21"/>
    </row>
    <row r="26" spans="1:9" ht="27.6" customHeight="1" x14ac:dyDescent="0.25">
      <c r="A26" s="17">
        <v>4</v>
      </c>
      <c r="B26" s="20" t="s">
        <v>33</v>
      </c>
      <c r="C26" s="17" t="s">
        <v>21</v>
      </c>
      <c r="D26" s="27">
        <f>E26*H26*12</f>
        <v>6553.5480000000007</v>
      </c>
      <c r="E26" s="17">
        <v>0.27</v>
      </c>
      <c r="H26" s="28">
        <f>H16</f>
        <v>2022.7</v>
      </c>
      <c r="I26" s="27">
        <f>D26</f>
        <v>6553.5480000000007</v>
      </c>
    </row>
    <row r="27" spans="1:9" x14ac:dyDescent="0.25">
      <c r="A27" s="19" t="s">
        <v>34</v>
      </c>
      <c r="B27" s="19"/>
      <c r="C27" s="19"/>
      <c r="D27" s="19"/>
      <c r="E27" s="19"/>
      <c r="H27" s="18"/>
    </row>
    <row r="28" spans="1:9" x14ac:dyDescent="0.25">
      <c r="A28" s="29" t="s">
        <v>35</v>
      </c>
      <c r="B28" s="29"/>
      <c r="C28" s="29"/>
      <c r="D28" s="21">
        <f>E28*H28*12</f>
        <v>99516.84</v>
      </c>
      <c r="E28" s="22">
        <v>4.0999999999999996</v>
      </c>
      <c r="H28" s="23">
        <f>H16</f>
        <v>2022.7</v>
      </c>
      <c r="I28" s="21">
        <f>D28</f>
        <v>99516.84</v>
      </c>
    </row>
    <row r="29" spans="1:9" ht="18.600000000000001" customHeight="1" x14ac:dyDescent="0.25">
      <c r="A29" s="17">
        <v>1</v>
      </c>
      <c r="B29" s="20" t="s">
        <v>36</v>
      </c>
      <c r="C29" s="17" t="s">
        <v>37</v>
      </c>
      <c r="D29" s="21"/>
      <c r="E29" s="22"/>
      <c r="H29" s="23"/>
      <c r="I29" s="21"/>
    </row>
    <row r="30" spans="1:9" ht="60.6" customHeight="1" x14ac:dyDescent="0.25">
      <c r="A30" s="17">
        <v>2</v>
      </c>
      <c r="B30" s="20" t="s">
        <v>38</v>
      </c>
      <c r="C30" s="17" t="s">
        <v>39</v>
      </c>
      <c r="D30" s="21"/>
      <c r="E30" s="22"/>
      <c r="H30" s="23"/>
      <c r="I30" s="21"/>
    </row>
    <row r="31" spans="1:9" ht="21" customHeight="1" x14ac:dyDescent="0.25">
      <c r="A31" s="17">
        <v>3</v>
      </c>
      <c r="B31" s="20" t="s">
        <v>40</v>
      </c>
      <c r="C31" s="17" t="s">
        <v>41</v>
      </c>
      <c r="D31" s="21"/>
      <c r="E31" s="22"/>
      <c r="H31" s="23"/>
      <c r="I31" s="21"/>
    </row>
    <row r="32" spans="1:9" ht="29.4" customHeight="1" x14ac:dyDescent="0.25">
      <c r="A32" s="17">
        <v>4</v>
      </c>
      <c r="B32" s="20" t="s">
        <v>42</v>
      </c>
      <c r="C32" s="17" t="s">
        <v>43</v>
      </c>
      <c r="D32" s="21"/>
      <c r="E32" s="22"/>
      <c r="H32" s="23"/>
      <c r="I32" s="21"/>
    </row>
    <row r="33" spans="1:9" ht="15.6" customHeight="1" x14ac:dyDescent="0.25">
      <c r="A33" s="17">
        <v>5</v>
      </c>
      <c r="B33" s="20" t="s">
        <v>44</v>
      </c>
      <c r="C33" s="25" t="s">
        <v>45</v>
      </c>
      <c r="D33" s="21"/>
      <c r="E33" s="22"/>
      <c r="H33" s="23"/>
      <c r="I33" s="21"/>
    </row>
    <row r="34" spans="1:9" x14ac:dyDescent="0.25">
      <c r="A34" s="29" t="s">
        <v>46</v>
      </c>
      <c r="B34" s="29"/>
      <c r="C34" s="29"/>
      <c r="D34" s="21"/>
      <c r="E34" s="22"/>
      <c r="H34" s="23"/>
      <c r="I34" s="21"/>
    </row>
    <row r="35" spans="1:9" ht="33.6" customHeight="1" x14ac:dyDescent="0.25">
      <c r="A35" s="17">
        <v>6</v>
      </c>
      <c r="B35" s="20" t="s">
        <v>47</v>
      </c>
      <c r="C35" s="17" t="s">
        <v>23</v>
      </c>
      <c r="D35" s="21"/>
      <c r="E35" s="22"/>
      <c r="H35" s="23"/>
      <c r="I35" s="21"/>
    </row>
    <row r="36" spans="1:9" ht="42" customHeight="1" x14ac:dyDescent="0.25">
      <c r="A36" s="17">
        <v>7</v>
      </c>
      <c r="B36" s="20" t="s">
        <v>48</v>
      </c>
      <c r="C36" s="17" t="s">
        <v>23</v>
      </c>
      <c r="D36" s="21"/>
      <c r="E36" s="22"/>
      <c r="H36" s="23"/>
      <c r="I36" s="21"/>
    </row>
    <row r="37" spans="1:9" ht="41.4" customHeight="1" x14ac:dyDescent="0.25">
      <c r="A37" s="17">
        <v>8</v>
      </c>
      <c r="B37" s="20" t="s">
        <v>49</v>
      </c>
      <c r="C37" s="17" t="s">
        <v>37</v>
      </c>
      <c r="D37" s="21"/>
      <c r="E37" s="22"/>
      <c r="H37" s="23"/>
      <c r="I37" s="21"/>
    </row>
    <row r="38" spans="1:9" ht="17.399999999999999" customHeight="1" x14ac:dyDescent="0.25">
      <c r="A38" s="17">
        <v>9</v>
      </c>
      <c r="B38" s="20" t="s">
        <v>50</v>
      </c>
      <c r="C38" s="17" t="s">
        <v>37</v>
      </c>
      <c r="D38" s="21"/>
      <c r="E38" s="22"/>
      <c r="H38" s="23"/>
      <c r="I38" s="21"/>
    </row>
    <row r="39" spans="1:9" ht="31.8" customHeight="1" x14ac:dyDescent="0.25">
      <c r="A39" s="17">
        <v>10</v>
      </c>
      <c r="B39" s="20" t="s">
        <v>38</v>
      </c>
      <c r="C39" s="17" t="s">
        <v>51</v>
      </c>
      <c r="D39" s="21"/>
      <c r="E39" s="22"/>
      <c r="H39" s="23"/>
      <c r="I39" s="21"/>
    </row>
    <row r="40" spans="1:9" ht="21.75" customHeight="1" x14ac:dyDescent="0.25">
      <c r="A40" s="17">
        <v>11</v>
      </c>
      <c r="B40" s="20" t="s">
        <v>52</v>
      </c>
      <c r="C40" s="17" t="s">
        <v>37</v>
      </c>
      <c r="D40" s="21"/>
      <c r="E40" s="22"/>
      <c r="H40" s="23"/>
      <c r="I40" s="21"/>
    </row>
    <row r="41" spans="1:9" ht="13.2" customHeight="1" x14ac:dyDescent="0.25">
      <c r="A41" s="22"/>
      <c r="B41" s="22"/>
      <c r="C41" s="22"/>
      <c r="D41" s="22"/>
      <c r="E41" s="22"/>
      <c r="H41" s="18"/>
    </row>
    <row r="42" spans="1:9" ht="46.95" customHeight="1" x14ac:dyDescent="0.25">
      <c r="A42" s="17">
        <v>1</v>
      </c>
      <c r="B42" s="20" t="s">
        <v>53</v>
      </c>
      <c r="C42" s="17" t="s">
        <v>54</v>
      </c>
      <c r="D42" s="27">
        <f>E42*H42*12</f>
        <v>29369.603999999999</v>
      </c>
      <c r="E42" s="17">
        <v>1.21</v>
      </c>
      <c r="H42" s="28">
        <f>H16</f>
        <v>2022.7</v>
      </c>
      <c r="I42" s="27">
        <f>D42</f>
        <v>29369.603999999999</v>
      </c>
    </row>
    <row r="43" spans="1:9" x14ac:dyDescent="0.25">
      <c r="A43" s="19" t="s">
        <v>55</v>
      </c>
      <c r="B43" s="19"/>
      <c r="C43" s="19"/>
      <c r="D43" s="19"/>
      <c r="E43" s="19"/>
      <c r="H43" s="18"/>
    </row>
    <row r="44" spans="1:9" x14ac:dyDescent="0.25">
      <c r="A44" s="29" t="s">
        <v>56</v>
      </c>
      <c r="B44" s="29"/>
      <c r="C44" s="29"/>
      <c r="D44" s="21">
        <f>E44*H44*12</f>
        <v>26699.640000000003</v>
      </c>
      <c r="E44" s="30">
        <v>1.1000000000000001</v>
      </c>
      <c r="H44" s="31">
        <f>H16</f>
        <v>2022.7</v>
      </c>
      <c r="I44" s="21">
        <f>D44</f>
        <v>26699.640000000003</v>
      </c>
    </row>
    <row r="45" spans="1:9" ht="98.25" customHeight="1" x14ac:dyDescent="0.25">
      <c r="A45" s="17">
        <v>1</v>
      </c>
      <c r="B45" s="20" t="s">
        <v>57</v>
      </c>
      <c r="C45" s="17" t="s">
        <v>58</v>
      </c>
      <c r="D45" s="21"/>
      <c r="E45" s="30"/>
      <c r="H45" s="31"/>
      <c r="I45" s="21"/>
    </row>
    <row r="46" spans="1:9" ht="57" customHeight="1" x14ac:dyDescent="0.25">
      <c r="A46" s="17">
        <v>2</v>
      </c>
      <c r="B46" s="20" t="s">
        <v>59</v>
      </c>
      <c r="C46" s="17" t="s">
        <v>58</v>
      </c>
      <c r="D46" s="21"/>
      <c r="E46" s="30"/>
      <c r="H46" s="31"/>
      <c r="I46" s="21"/>
    </row>
    <row r="47" spans="1:9" ht="22.2" customHeight="1" x14ac:dyDescent="0.25">
      <c r="A47" s="17">
        <v>3</v>
      </c>
      <c r="B47" s="32" t="s">
        <v>60</v>
      </c>
      <c r="C47" s="33" t="s">
        <v>21</v>
      </c>
      <c r="D47" s="21"/>
      <c r="E47" s="30"/>
      <c r="H47" s="31"/>
      <c r="I47" s="21"/>
    </row>
    <row r="48" spans="1:9" ht="28.8" customHeight="1" x14ac:dyDescent="0.25">
      <c r="A48" s="17">
        <v>4</v>
      </c>
      <c r="B48" s="20" t="s">
        <v>61</v>
      </c>
      <c r="C48" s="17" t="s">
        <v>62</v>
      </c>
      <c r="D48" s="21"/>
      <c r="E48" s="30"/>
      <c r="H48" s="31"/>
      <c r="I48" s="21"/>
    </row>
    <row r="49" spans="1:9" x14ac:dyDescent="0.25">
      <c r="A49" s="29" t="s">
        <v>63</v>
      </c>
      <c r="B49" s="29"/>
      <c r="C49" s="29"/>
      <c r="D49" s="21">
        <f>E49*H49*12</f>
        <v>32039.568000000007</v>
      </c>
      <c r="E49" s="30">
        <v>1.32</v>
      </c>
      <c r="H49" s="31">
        <f>H16</f>
        <v>2022.7</v>
      </c>
      <c r="I49" s="21">
        <f>D49</f>
        <v>32039.568000000007</v>
      </c>
    </row>
    <row r="50" spans="1:9" ht="56.4" customHeight="1" x14ac:dyDescent="0.25">
      <c r="A50" s="17">
        <v>1</v>
      </c>
      <c r="B50" s="20" t="s">
        <v>64</v>
      </c>
      <c r="C50" s="17" t="s">
        <v>58</v>
      </c>
      <c r="D50" s="21"/>
      <c r="E50" s="30"/>
      <c r="H50" s="31"/>
      <c r="I50" s="21"/>
    </row>
    <row r="51" spans="1:9" ht="47.25" customHeight="1" x14ac:dyDescent="0.25">
      <c r="A51" s="17">
        <v>2</v>
      </c>
      <c r="B51" s="20" t="s">
        <v>65</v>
      </c>
      <c r="C51" s="17" t="s">
        <v>21</v>
      </c>
      <c r="D51" s="21"/>
      <c r="E51" s="30"/>
      <c r="H51" s="31"/>
      <c r="I51" s="21"/>
    </row>
    <row r="52" spans="1:9" ht="56.25" customHeight="1" x14ac:dyDescent="0.25">
      <c r="A52" s="17">
        <v>3</v>
      </c>
      <c r="B52" s="20" t="s">
        <v>66</v>
      </c>
      <c r="C52" s="17" t="s">
        <v>58</v>
      </c>
      <c r="D52" s="21"/>
      <c r="E52" s="30"/>
      <c r="H52" s="31"/>
      <c r="I52" s="21"/>
    </row>
    <row r="53" spans="1:9" ht="20.399999999999999" customHeight="1" x14ac:dyDescent="0.25">
      <c r="A53" s="17">
        <v>4</v>
      </c>
      <c r="B53" s="20" t="s">
        <v>60</v>
      </c>
      <c r="C53" s="17" t="s">
        <v>21</v>
      </c>
      <c r="D53" s="21"/>
      <c r="E53" s="30"/>
      <c r="H53" s="31"/>
      <c r="I53" s="21"/>
    </row>
    <row r="54" spans="1:9" ht="30" customHeight="1" x14ac:dyDescent="0.25">
      <c r="A54" s="17">
        <v>5</v>
      </c>
      <c r="B54" s="20" t="s">
        <v>61</v>
      </c>
      <c r="C54" s="17" t="s">
        <v>58</v>
      </c>
      <c r="D54" s="21"/>
      <c r="E54" s="30"/>
      <c r="H54" s="31"/>
      <c r="I54" s="21"/>
    </row>
    <row r="55" spans="1:9" x14ac:dyDescent="0.25">
      <c r="A55" s="29" t="s">
        <v>67</v>
      </c>
      <c r="B55" s="29"/>
      <c r="C55" s="29"/>
      <c r="D55" s="21">
        <f>E55*H55*12</f>
        <v>36165.875999999997</v>
      </c>
      <c r="E55" s="22">
        <v>1.49</v>
      </c>
      <c r="H55" s="23">
        <f>H16</f>
        <v>2022.7</v>
      </c>
      <c r="I55" s="21">
        <f>D55</f>
        <v>36165.875999999997</v>
      </c>
    </row>
    <row r="56" spans="1:9" ht="41.25" customHeight="1" x14ac:dyDescent="0.25">
      <c r="A56" s="17">
        <v>1</v>
      </c>
      <c r="B56" s="20" t="s">
        <v>68</v>
      </c>
      <c r="C56" s="17" t="s">
        <v>58</v>
      </c>
      <c r="D56" s="21"/>
      <c r="E56" s="22"/>
      <c r="H56" s="23"/>
      <c r="I56" s="21"/>
    </row>
    <row r="57" spans="1:9" x14ac:dyDescent="0.25">
      <c r="A57" s="29" t="s">
        <v>69</v>
      </c>
      <c r="B57" s="29"/>
      <c r="C57" s="29"/>
      <c r="D57" s="21">
        <f>E57*H57*12</f>
        <v>75729.888000000006</v>
      </c>
      <c r="E57" s="22">
        <v>3.12</v>
      </c>
      <c r="H57" s="23">
        <f>H16</f>
        <v>2022.7</v>
      </c>
      <c r="I57" s="21">
        <f>D57</f>
        <v>75729.888000000006</v>
      </c>
    </row>
    <row r="58" spans="1:9" ht="40.799999999999997" customHeight="1" x14ac:dyDescent="0.25">
      <c r="A58" s="17">
        <v>1</v>
      </c>
      <c r="B58" s="20" t="s">
        <v>70</v>
      </c>
      <c r="C58" s="17" t="s">
        <v>21</v>
      </c>
      <c r="D58" s="21"/>
      <c r="E58" s="22"/>
      <c r="H58" s="23"/>
      <c r="I58" s="21"/>
    </row>
    <row r="59" spans="1:9" ht="25.5" customHeight="1" x14ac:dyDescent="0.25">
      <c r="A59" s="17">
        <v>2</v>
      </c>
      <c r="B59" s="20" t="s">
        <v>71</v>
      </c>
      <c r="C59" s="17" t="s">
        <v>58</v>
      </c>
      <c r="D59" s="21"/>
      <c r="E59" s="22"/>
      <c r="H59" s="23"/>
      <c r="I59" s="21"/>
    </row>
    <row r="60" spans="1:9" ht="15" customHeight="1" x14ac:dyDescent="0.25">
      <c r="A60" s="17">
        <v>3</v>
      </c>
      <c r="B60" s="20" t="s">
        <v>72</v>
      </c>
      <c r="C60" s="17" t="s">
        <v>21</v>
      </c>
      <c r="D60" s="21"/>
      <c r="E60" s="22"/>
      <c r="H60" s="23"/>
      <c r="I60" s="21"/>
    </row>
    <row r="61" spans="1:9" ht="42.6" customHeight="1" x14ac:dyDescent="0.25">
      <c r="A61" s="17">
        <v>4</v>
      </c>
      <c r="B61" s="20" t="s">
        <v>65</v>
      </c>
      <c r="C61" s="17" t="s">
        <v>21</v>
      </c>
      <c r="D61" s="21"/>
      <c r="E61" s="22"/>
      <c r="H61" s="23"/>
      <c r="I61" s="21"/>
    </row>
    <row r="62" spans="1:9" ht="46.8" customHeight="1" x14ac:dyDescent="0.25">
      <c r="A62" s="17">
        <v>5</v>
      </c>
      <c r="B62" s="20" t="s">
        <v>73</v>
      </c>
      <c r="C62" s="17" t="s">
        <v>58</v>
      </c>
      <c r="D62" s="21"/>
      <c r="E62" s="22"/>
      <c r="H62" s="23"/>
      <c r="I62" s="21"/>
    </row>
    <row r="63" spans="1:9" x14ac:dyDescent="0.25">
      <c r="A63" s="29" t="s">
        <v>74</v>
      </c>
      <c r="B63" s="29"/>
      <c r="C63" s="29"/>
      <c r="D63" s="21">
        <f>E63*H63*12</f>
        <v>40049.46</v>
      </c>
      <c r="E63" s="22">
        <v>1.65</v>
      </c>
      <c r="H63" s="23">
        <f>H16</f>
        <v>2022.7</v>
      </c>
      <c r="I63" s="21">
        <f>D63</f>
        <v>40049.46</v>
      </c>
    </row>
    <row r="64" spans="1:9" ht="71.25" customHeight="1" x14ac:dyDescent="0.25">
      <c r="A64" s="17">
        <v>1</v>
      </c>
      <c r="B64" s="20" t="s">
        <v>75</v>
      </c>
      <c r="C64" s="17" t="s">
        <v>21</v>
      </c>
      <c r="D64" s="21"/>
      <c r="E64" s="22"/>
      <c r="H64" s="23"/>
      <c r="I64" s="21"/>
    </row>
    <row r="65" spans="1:9" ht="70.2" customHeight="1" x14ac:dyDescent="0.25">
      <c r="A65" s="17">
        <v>2</v>
      </c>
      <c r="B65" s="20" t="s">
        <v>76</v>
      </c>
      <c r="C65" s="17" t="s">
        <v>58</v>
      </c>
      <c r="D65" s="21"/>
      <c r="E65" s="22"/>
      <c r="H65" s="23"/>
      <c r="I65" s="21"/>
    </row>
    <row r="66" spans="1:9" ht="41.25" customHeight="1" x14ac:dyDescent="0.25">
      <c r="A66" s="17">
        <v>3</v>
      </c>
      <c r="B66" s="20" t="s">
        <v>77</v>
      </c>
      <c r="C66" s="17" t="s">
        <v>58</v>
      </c>
      <c r="D66" s="21"/>
      <c r="E66" s="22"/>
      <c r="H66" s="23"/>
      <c r="I66" s="21"/>
    </row>
    <row r="67" spans="1:9" x14ac:dyDescent="0.25">
      <c r="A67" s="29" t="s">
        <v>78</v>
      </c>
      <c r="B67" s="29"/>
      <c r="C67" s="29"/>
      <c r="D67" s="29"/>
      <c r="E67" s="29"/>
      <c r="H67" s="18"/>
    </row>
    <row r="68" spans="1:9" ht="71.25" customHeight="1" x14ac:dyDescent="0.25">
      <c r="A68" s="17">
        <v>1</v>
      </c>
      <c r="B68" s="20" t="s">
        <v>79</v>
      </c>
      <c r="C68" s="17" t="s">
        <v>62</v>
      </c>
      <c r="D68" s="21">
        <f>E68*H68*12</f>
        <v>76943.508000000002</v>
      </c>
      <c r="E68" s="22">
        <v>3.17</v>
      </c>
      <c r="H68" s="23">
        <f>H16</f>
        <v>2022.7</v>
      </c>
      <c r="I68" s="21">
        <f>D68</f>
        <v>76943.508000000002</v>
      </c>
    </row>
    <row r="69" spans="1:9" ht="28.8" customHeight="1" x14ac:dyDescent="0.25">
      <c r="A69" s="17">
        <v>2</v>
      </c>
      <c r="B69" s="20" t="s">
        <v>80</v>
      </c>
      <c r="C69" s="17" t="s">
        <v>81</v>
      </c>
      <c r="D69" s="21"/>
      <c r="E69" s="22"/>
      <c r="H69" s="23"/>
      <c r="I69" s="21"/>
    </row>
    <row r="70" spans="1:9" x14ac:dyDescent="0.25">
      <c r="A70" s="29" t="s">
        <v>82</v>
      </c>
      <c r="B70" s="29"/>
      <c r="C70" s="29"/>
      <c r="D70" s="29"/>
      <c r="E70" s="29"/>
      <c r="H70" s="18"/>
    </row>
    <row r="71" spans="1:9" ht="78.75" customHeight="1" x14ac:dyDescent="0.25">
      <c r="A71" s="17">
        <v>1</v>
      </c>
      <c r="B71" s="20" t="s">
        <v>83</v>
      </c>
      <c r="C71" s="17" t="s">
        <v>84</v>
      </c>
      <c r="D71" s="21">
        <f>E71*H71*12</f>
        <v>105584.93999999999</v>
      </c>
      <c r="E71" s="22">
        <v>4.3499999999999996</v>
      </c>
      <c r="H71" s="23">
        <f>H16</f>
        <v>2022.7</v>
      </c>
      <c r="I71" s="21">
        <f>D71</f>
        <v>105584.93999999999</v>
      </c>
    </row>
    <row r="72" spans="1:9" ht="70.5" customHeight="1" x14ac:dyDescent="0.25">
      <c r="A72" s="17">
        <v>2</v>
      </c>
      <c r="B72" s="20" t="s">
        <v>85</v>
      </c>
      <c r="C72" s="17" t="s">
        <v>84</v>
      </c>
      <c r="D72" s="21"/>
      <c r="E72" s="22"/>
      <c r="H72" s="23"/>
      <c r="I72" s="21"/>
    </row>
    <row r="73" spans="1:9" ht="67.5" customHeight="1" x14ac:dyDescent="0.25">
      <c r="A73" s="22">
        <v>3</v>
      </c>
      <c r="B73" s="20" t="s">
        <v>86</v>
      </c>
      <c r="C73" s="22" t="s">
        <v>87</v>
      </c>
      <c r="D73" s="21"/>
      <c r="E73" s="22"/>
      <c r="H73" s="23"/>
      <c r="I73" s="21"/>
    </row>
    <row r="74" spans="1:9" ht="30.75" customHeight="1" x14ac:dyDescent="0.25">
      <c r="A74" s="22"/>
      <c r="B74" s="20" t="s">
        <v>88</v>
      </c>
      <c r="C74" s="22"/>
      <c r="D74" s="21"/>
      <c r="E74" s="22"/>
      <c r="H74" s="23"/>
      <c r="I74" s="21"/>
    </row>
    <row r="75" spans="1:9" ht="15" customHeight="1" x14ac:dyDescent="0.25">
      <c r="A75" s="22"/>
      <c r="B75" s="34" t="s">
        <v>89</v>
      </c>
      <c r="C75" s="22"/>
      <c r="D75" s="21"/>
      <c r="E75" s="22"/>
      <c r="H75" s="23"/>
      <c r="I75" s="21"/>
    </row>
    <row r="76" spans="1:9" ht="69.75" customHeight="1" x14ac:dyDescent="0.25">
      <c r="A76" s="22"/>
      <c r="B76" s="34"/>
      <c r="C76" s="22"/>
      <c r="D76" s="21"/>
      <c r="E76" s="22"/>
      <c r="H76" s="23"/>
      <c r="I76" s="21"/>
    </row>
    <row r="77" spans="1:9" ht="68.400000000000006" customHeight="1" x14ac:dyDescent="0.25">
      <c r="A77" s="22"/>
      <c r="B77" s="20" t="s">
        <v>90</v>
      </c>
      <c r="C77" s="22"/>
      <c r="D77" s="21"/>
      <c r="E77" s="22"/>
      <c r="H77" s="23"/>
      <c r="I77" s="21"/>
    </row>
    <row r="78" spans="1:9" ht="54.75" customHeight="1" x14ac:dyDescent="0.25">
      <c r="A78" s="22"/>
      <c r="B78" s="20" t="s">
        <v>91</v>
      </c>
      <c r="C78" s="22"/>
      <c r="D78" s="21"/>
      <c r="E78" s="22"/>
      <c r="H78" s="23"/>
      <c r="I78" s="21"/>
    </row>
    <row r="79" spans="1:9" ht="80.25" customHeight="1" x14ac:dyDescent="0.25">
      <c r="A79" s="17">
        <v>4</v>
      </c>
      <c r="B79" s="20" t="s">
        <v>92</v>
      </c>
      <c r="C79" s="25" t="s">
        <v>93</v>
      </c>
      <c r="D79" s="21"/>
      <c r="E79" s="22"/>
      <c r="H79" s="23"/>
      <c r="I79" s="21"/>
    </row>
    <row r="80" spans="1:9" ht="39.6" customHeight="1" x14ac:dyDescent="0.25">
      <c r="A80" s="17">
        <v>5</v>
      </c>
      <c r="B80" s="20" t="s">
        <v>94</v>
      </c>
      <c r="C80" s="17" t="s">
        <v>95</v>
      </c>
      <c r="D80" s="21"/>
      <c r="E80" s="22"/>
      <c r="H80" s="23"/>
      <c r="I80" s="21"/>
    </row>
    <row r="81" spans="1:9" ht="71.25" customHeight="1" x14ac:dyDescent="0.25">
      <c r="A81" s="17">
        <v>6</v>
      </c>
      <c r="B81" s="20" t="s">
        <v>96</v>
      </c>
      <c r="C81" s="17" t="s">
        <v>97</v>
      </c>
      <c r="D81" s="21"/>
      <c r="E81" s="22"/>
      <c r="H81" s="23"/>
      <c r="I81" s="21"/>
    </row>
    <row r="82" spans="1:9" ht="53.25" customHeight="1" x14ac:dyDescent="0.25">
      <c r="A82" s="17">
        <v>7</v>
      </c>
      <c r="B82" s="20" t="s">
        <v>98</v>
      </c>
      <c r="C82" s="17" t="s">
        <v>58</v>
      </c>
      <c r="D82" s="21"/>
      <c r="E82" s="22"/>
      <c r="H82" s="23"/>
      <c r="I82" s="21"/>
    </row>
    <row r="83" spans="1:9" ht="81" customHeight="1" x14ac:dyDescent="0.25">
      <c r="A83" s="17">
        <v>8</v>
      </c>
      <c r="B83" s="20" t="s">
        <v>99</v>
      </c>
      <c r="C83" s="17" t="s">
        <v>100</v>
      </c>
      <c r="D83" s="21"/>
      <c r="E83" s="22"/>
      <c r="H83" s="23"/>
      <c r="I83" s="21"/>
    </row>
    <row r="84" spans="1:9" ht="112.8" customHeight="1" x14ac:dyDescent="0.25">
      <c r="A84" s="17">
        <v>9</v>
      </c>
      <c r="B84" s="20" t="s">
        <v>101</v>
      </c>
      <c r="C84" s="17" t="s">
        <v>102</v>
      </c>
      <c r="D84" s="21"/>
      <c r="E84" s="22"/>
      <c r="H84" s="23"/>
      <c r="I84" s="21"/>
    </row>
    <row r="85" spans="1:9" ht="57" customHeight="1" x14ac:dyDescent="0.25">
      <c r="A85" s="17">
        <v>10</v>
      </c>
      <c r="B85" s="20" t="s">
        <v>103</v>
      </c>
      <c r="C85" s="17" t="s">
        <v>104</v>
      </c>
      <c r="D85" s="21"/>
      <c r="E85" s="22"/>
      <c r="H85" s="23"/>
      <c r="I85" s="21"/>
    </row>
    <row r="86" spans="1:9" ht="32.4" customHeight="1" x14ac:dyDescent="0.25">
      <c r="A86" s="17">
        <v>11</v>
      </c>
      <c r="B86" s="20" t="s">
        <v>105</v>
      </c>
      <c r="C86" s="17" t="s">
        <v>106</v>
      </c>
      <c r="D86" s="21"/>
      <c r="E86" s="22"/>
      <c r="H86" s="23"/>
      <c r="I86" s="21"/>
    </row>
    <row r="87" spans="1:9" ht="42" customHeight="1" x14ac:dyDescent="0.25">
      <c r="A87" s="17">
        <v>12</v>
      </c>
      <c r="B87" s="20" t="s">
        <v>107</v>
      </c>
      <c r="C87" s="17" t="s">
        <v>108</v>
      </c>
      <c r="D87" s="21"/>
      <c r="E87" s="22"/>
      <c r="H87" s="23"/>
      <c r="I87" s="21"/>
    </row>
    <row r="88" spans="1:9" ht="103.5" customHeight="1" x14ac:dyDescent="0.25">
      <c r="A88" s="17">
        <v>13</v>
      </c>
      <c r="B88" s="20" t="s">
        <v>109</v>
      </c>
      <c r="C88" s="17" t="s">
        <v>110</v>
      </c>
      <c r="D88" s="21"/>
      <c r="E88" s="22"/>
      <c r="H88" s="23"/>
      <c r="I88" s="21"/>
    </row>
    <row r="89" spans="1:9" ht="55.2" customHeight="1" x14ac:dyDescent="0.25">
      <c r="A89" s="17">
        <v>14</v>
      </c>
      <c r="B89" s="20" t="s">
        <v>111</v>
      </c>
      <c r="C89" s="17" t="s">
        <v>112</v>
      </c>
      <c r="D89" s="27">
        <f>E89*H89*12</f>
        <v>970.89599999999996</v>
      </c>
      <c r="E89" s="17">
        <v>0.04</v>
      </c>
      <c r="H89" s="28">
        <f>H16</f>
        <v>2022.7</v>
      </c>
      <c r="I89" s="27">
        <f>D89</f>
        <v>970.89599999999996</v>
      </c>
    </row>
    <row r="90" spans="1:9" x14ac:dyDescent="0.25">
      <c r="A90" s="29" t="s">
        <v>113</v>
      </c>
      <c r="B90" s="29"/>
      <c r="C90" s="29"/>
      <c r="D90" s="29"/>
      <c r="E90" s="29"/>
      <c r="H90" s="18"/>
    </row>
    <row r="91" spans="1:9" ht="26.4" x14ac:dyDescent="0.25">
      <c r="A91" s="17">
        <v>1</v>
      </c>
      <c r="B91" s="20" t="s">
        <v>114</v>
      </c>
      <c r="C91" s="17" t="s">
        <v>115</v>
      </c>
      <c r="D91" s="27">
        <f>E91*H91*12</f>
        <v>97089.600000000006</v>
      </c>
      <c r="E91" s="35">
        <v>4</v>
      </c>
      <c r="H91" s="36">
        <f>H16</f>
        <v>2022.7</v>
      </c>
      <c r="I91" s="27">
        <f>D91</f>
        <v>97089.600000000006</v>
      </c>
    </row>
    <row r="92" spans="1:9" ht="20.399999999999999" customHeight="1" x14ac:dyDescent="0.25">
      <c r="A92" s="37" t="s">
        <v>116</v>
      </c>
      <c r="B92" s="37"/>
      <c r="C92" s="37"/>
      <c r="D92" s="38">
        <f>D16+D21+D23+D26+D28+D42+D44+D49+D55+D57+D63+D68+D71+D89+D91</f>
        <v>687394.3679999999</v>
      </c>
      <c r="E92" s="25"/>
      <c r="H92" s="39" t="e">
        <f>#REF!*2022.7*12</f>
        <v>#REF!</v>
      </c>
      <c r="I92" s="38">
        <f>D92</f>
        <v>687394.3679999999</v>
      </c>
    </row>
  </sheetData>
  <mergeCells count="62">
    <mergeCell ref="A90:E90"/>
    <mergeCell ref="A92:C92"/>
    <mergeCell ref="I16:I20"/>
    <mergeCell ref="I23:I25"/>
    <mergeCell ref="I28:I40"/>
    <mergeCell ref="I44:I48"/>
    <mergeCell ref="I49:I54"/>
    <mergeCell ref="I55:I56"/>
    <mergeCell ref="I57:I62"/>
    <mergeCell ref="I63:I66"/>
    <mergeCell ref="I68:I69"/>
    <mergeCell ref="I71:I88"/>
    <mergeCell ref="D68:D69"/>
    <mergeCell ref="E68:E69"/>
    <mergeCell ref="H68:H69"/>
    <mergeCell ref="A70:E70"/>
    <mergeCell ref="D71:D88"/>
    <mergeCell ref="E71:E88"/>
    <mergeCell ref="H71:H88"/>
    <mergeCell ref="A73:A78"/>
    <mergeCell ref="C73:C78"/>
    <mergeCell ref="B75:B76"/>
    <mergeCell ref="A63:C63"/>
    <mergeCell ref="D63:D66"/>
    <mergeCell ref="E63:E66"/>
    <mergeCell ref="H63:H66"/>
    <mergeCell ref="A67:E67"/>
    <mergeCell ref="A55:C55"/>
    <mergeCell ref="D55:D56"/>
    <mergeCell ref="E55:E56"/>
    <mergeCell ref="H55:H56"/>
    <mergeCell ref="A57:C57"/>
    <mergeCell ref="D57:D62"/>
    <mergeCell ref="E57:E62"/>
    <mergeCell ref="H57:H62"/>
    <mergeCell ref="H44:H48"/>
    <mergeCell ref="A49:C49"/>
    <mergeCell ref="D49:D54"/>
    <mergeCell ref="E49:E54"/>
    <mergeCell ref="H49:H54"/>
    <mergeCell ref="A41:E41"/>
    <mergeCell ref="A43:E43"/>
    <mergeCell ref="A44:C44"/>
    <mergeCell ref="D44:D48"/>
    <mergeCell ref="E44:E48"/>
    <mergeCell ref="A27:E27"/>
    <mergeCell ref="A28:C28"/>
    <mergeCell ref="D28:D40"/>
    <mergeCell ref="E28:E40"/>
    <mergeCell ref="H28:H40"/>
    <mergeCell ref="A34:C34"/>
    <mergeCell ref="D16:D20"/>
    <mergeCell ref="E16:E20"/>
    <mergeCell ref="H16:H20"/>
    <mergeCell ref="A22:E22"/>
    <mergeCell ref="D23:D25"/>
    <mergeCell ref="E23:E25"/>
    <mergeCell ref="H23:H25"/>
    <mergeCell ref="A2:E2"/>
    <mergeCell ref="A3:E3"/>
    <mergeCell ref="B5:C5"/>
    <mergeCell ref="A15:E15"/>
  </mergeCells>
  <pageMargins left="0.70866141732283472" right="0.70866141732283472" top="0.74803149606299213" bottom="0.74803149606299213" header="0.31496062992125984" footer="0.31496062992125984"/>
  <pageSetup paperSize="9" scale="94" fitToHeight="5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263</vt:lpstr>
      <vt:lpstr>'Кирова 263'!Область_печати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2023-01-19T05:45:54Z</cp:lastPrinted>
  <dcterms:created xsi:type="dcterms:W3CDTF">2018-12-12T04:56:30Z</dcterms:created>
  <dcterms:modified xsi:type="dcterms:W3CDTF">2023-01-19T05:46:01Z</dcterms:modified>
</cp:coreProperties>
</file>