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1.ДРАГУНОВА\4.ОТЧЕТЫ по перечням\за 2025 отчеты\УК Концепт-2 за 2025 отчеты по перечням\Концепт-2 НФУ\"/>
    </mc:Choice>
  </mc:AlternateContent>
  <bookViews>
    <workbookView xWindow="0" yWindow="0" windowWidth="23040" windowHeight="9192"/>
  </bookViews>
  <sheets>
    <sheet name="Вишневая 2" sheetId="1" r:id="rId1"/>
  </sheets>
  <definedNames>
    <definedName name="_xlnm.Print_Area" localSheetId="0">'Вишневая 2'!$A$1:$J$71</definedName>
  </definedName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1" i="1" l="1"/>
  <c r="C41" i="1"/>
  <c r="C70" i="1" l="1"/>
  <c r="G37" i="1"/>
  <c r="E68" i="1" s="1"/>
  <c r="F68" i="1" s="1"/>
  <c r="G68" i="1" s="1"/>
  <c r="G29" i="1"/>
  <c r="E67" i="1" s="1"/>
  <c r="E20" i="1"/>
  <c r="F20" i="1" s="1"/>
  <c r="F25" i="1" s="1"/>
  <c r="E66" i="1" s="1"/>
  <c r="G30" i="1" l="1"/>
  <c r="E35" i="1" s="1"/>
  <c r="E70" i="1"/>
  <c r="G20" i="1"/>
  <c r="H20" i="1" s="1"/>
  <c r="H25" i="1" s="1"/>
  <c r="F66" i="1" s="1"/>
  <c r="F67" i="1" l="1"/>
  <c r="G67" i="1" s="1"/>
  <c r="G31" i="1"/>
  <c r="G66" i="1"/>
  <c r="G70" i="1" l="1"/>
  <c r="F70" i="1"/>
</calcChain>
</file>

<file path=xl/sharedStrings.xml><?xml version="1.0" encoding="utf-8"?>
<sst xmlns="http://schemas.openxmlformats.org/spreadsheetml/2006/main" count="107" uniqueCount="89">
  <si>
    <t>за 2025 год</t>
  </si>
  <si>
    <t>Общество с ограниченной ответственностью "Управляющая компания Концепт-2"</t>
  </si>
  <si>
    <t>(полное наименование лица, осуществляющего управление многоквартирным домом)</t>
  </si>
  <si>
    <t>Амурская область, г.Белогорск, ул.Партизанская д.31А</t>
  </si>
  <si>
    <t>(адрес местонахождения места приема населения лицом, осуществляющим управление многоквартирным домом по вопросам отчета)</t>
  </si>
  <si>
    <t>ОГРН 1172801007796 ИНН 2804018280</t>
  </si>
  <si>
    <t>(ОГРН,ИНН)</t>
  </si>
  <si>
    <t>(фамилия,имя,отчество (при наличии), должность)</t>
  </si>
  <si>
    <t>2-16-35, koncept-2@mail.ru</t>
  </si>
  <si>
    <t>(телефон, электронная почта (при наличии) лица, уполномоченного давать разъяснения по отчету)</t>
  </si>
  <si>
    <t>Общая площадь жилых и нежилых помещений в многоквартирном доме, принадлежащих собственникам жилых и нежилых помещений (без учета помещений, входящих в состав общего имущества многоквартирного дома):</t>
  </si>
  <si>
    <t>м2</t>
  </si>
  <si>
    <t xml:space="preserve"> 1.</t>
  </si>
  <si>
    <t>За отчетный период выполнены следующие работы (оказаны следующие услуги) по содержанию общего имущества собственников помещений в многоквартирном доме:</t>
  </si>
  <si>
    <t>№ п/п</t>
  </si>
  <si>
    <t>Наименование работы (услуги)</t>
  </si>
  <si>
    <t>Единица измерения работы (услуги)</t>
  </si>
  <si>
    <t>Цена (стоимость) единицы работы (услуги), руб.</t>
  </si>
  <si>
    <t>По перечню работ (услуг)</t>
  </si>
  <si>
    <t>Выполнено</t>
  </si>
  <si>
    <t>Количество единиц работы (оказанной услуги)</t>
  </si>
  <si>
    <t>Стоимость работы (оказанной услуги), руб.</t>
  </si>
  <si>
    <t>Содержание общедомового имущества</t>
  </si>
  <si>
    <t>Осмотры общего имущества, проводимые с целью выявления нарушений (неисправностей) общего имущества и работы по устранению мелких повреждений, неисправностей</t>
  </si>
  <si>
    <t>электрооборудование</t>
  </si>
  <si>
    <t>чердаки,крыльца,водосточные трубы,двери</t>
  </si>
  <si>
    <t>Обеспечение локализации и ликвидации аварийных ситуаций в соответствии с установленными сроками</t>
  </si>
  <si>
    <t>Работы по текущему ремонту общего имущества</t>
  </si>
  <si>
    <t>ИТОГО</t>
  </si>
  <si>
    <t>2.</t>
  </si>
  <si>
    <t>За отчетный период выполнены следующие работы по текущему ремонту общего имущества собственников помещений в многоквартирном доме:</t>
  </si>
  <si>
    <t>Остаток/перерасход (сальдо) денежных средств на финансирование текущего ремонта на 1 января отчетного периода</t>
  </si>
  <si>
    <t>руб.</t>
  </si>
  <si>
    <t>Общий объем денежных средств, подлежащий внесению собственниками помещений в многоквартирном доме в качестве платы за текущий ремонт общего имущества многоквартирного дома в составе платы за содержание жилого помещения, за отчетный период:</t>
  </si>
  <si>
    <t>Стоимость работ по текущему ремонту, выполненных за отчетный период:</t>
  </si>
  <si>
    <t>Остаток/перерасход (сальдо) денежных средств на финансирование текущего ремонта на 31 декабря отчетного периода</t>
  </si>
  <si>
    <t>Наименование работы</t>
  </si>
  <si>
    <t>Основание проведения работы</t>
  </si>
  <si>
    <t>Стоимость работы по текущему ремонту общего имущества, руб.</t>
  </si>
  <si>
    <t>Объем выполненных работ с единицами измерения</t>
  </si>
  <si>
    <t>Реквизиты акта выполненных работ или информационно-телекоммуникационной сети "Интернет", где размещен такой акт, при наличии подписанного акта</t>
  </si>
  <si>
    <t>3.</t>
  </si>
  <si>
    <t>Стоимость услуг по управлению многоквартирным домом, оказанных за отчетный период:</t>
  </si>
  <si>
    <t xml:space="preserve">4. </t>
  </si>
  <si>
    <t>Сведения о ведении претензионно-исковой работы в отношении потребителей, имеющих задолженность по оплате за жилое помещение и (или) коммунальные услуги:</t>
  </si>
  <si>
    <t>Количество направленных претензий потребителям-должникам</t>
  </si>
  <si>
    <t>Количество направленных исковых заявлений,заявлений на выдачусудебного приказа</t>
  </si>
  <si>
    <t>Получено денежных средств в порядке принудительного взыскания</t>
  </si>
  <si>
    <t>5.</t>
  </si>
  <si>
    <t>За отчетный период реализованы следующие мероприятия по повышению энергоэффективности многоквартирного дома:</t>
  </si>
  <si>
    <t>Стоимость работы, руб.</t>
  </si>
  <si>
    <t xml:space="preserve">Объем выполненных работ </t>
  </si>
  <si>
    <t>6.</t>
  </si>
  <si>
    <t>Сведения о средствах, полученных за использование общего имущества многоквартирного дома третьими лицами на возмездной основе за отчетный период:</t>
  </si>
  <si>
    <t>Полное наименование юридического лица, осуществляющего управление МКД/ИП , адрес юридического лица в пределах места нахождения юридического лица, ИНН, которое вносило плату в отчетном периоде</t>
  </si>
  <si>
    <t>Наименование используемого объекта общего имущества и цели его использования</t>
  </si>
  <si>
    <t>Сумма средств, подлежащих к оплате третьим лицом, руб.</t>
  </si>
  <si>
    <t>Сумма средств, оплаченных третьим лицом, руб.</t>
  </si>
  <si>
    <t>Задолженность на конец отчетного периода, в том числе за предыдущие периоды, руб.</t>
  </si>
  <si>
    <t>7.</t>
  </si>
  <si>
    <t>Сведения о претензиях собственников помещений многоквартирного дома за непредоставленные (либо предоставленные с ненадлежащим качеством) работы (услуги) по содержанию общего имущества в многоквартирном доме и произведенных перерасчетах за отчетный период:</t>
  </si>
  <si>
    <t>Наименование услуги, работы</t>
  </si>
  <si>
    <t>Количество поступивших претензий</t>
  </si>
  <si>
    <t>Количество удовлетворенных претензий</t>
  </si>
  <si>
    <t>Количество неудовлетворенных претензий</t>
  </si>
  <si>
    <t>Сумма произведенного перерасчета, руб.</t>
  </si>
  <si>
    <t>8.</t>
  </si>
  <si>
    <t>Сведения о начислениях лица, осуществляющего управление многоквартирным домом, собственникам и нанимателям помещений в многоквартирном доме за выполненные работы (предоставленные услуги) по содержанию, управлению и текущему ремонту общего имущества многоквартирного дома, в том числе за предоставленные дополнительные услуги (предоставляемые на основания решений общего собрания собственников помещений в многоквартирном доме), о поступлении средств от собственников и нанимателей помещений в многоквартирном доме за указанные работы (услуги) за отчетный период:</t>
  </si>
  <si>
    <t>Вид платежа</t>
  </si>
  <si>
    <t>Задолженность на начало отчетного периода, руб.</t>
  </si>
  <si>
    <t>Размер начисленных средств, руб.</t>
  </si>
  <si>
    <t>Размер поступивших средств, руб.</t>
  </si>
  <si>
    <t>Задолженность на 1 января периода, следующего за отчетным, руб.</t>
  </si>
  <si>
    <t>9.</t>
  </si>
  <si>
    <t>Сведения о стоимости работ (услуг), выполненных лицом, осуществляющим управление многоквартирным домом в отчетном периоде:</t>
  </si>
  <si>
    <t>Вид расхода</t>
  </si>
  <si>
    <t>Остаток средств на 1 января отчетного периода, руб.</t>
  </si>
  <si>
    <t>Стоимость работы (услуги) на отчетный период, руб.</t>
  </si>
  <si>
    <t>Выполнение работ  (услуг) по состоянию на 31 декабря отчетного периода, руб.</t>
  </si>
  <si>
    <t>Остаток средств на конец отчетного периода, руб.</t>
  </si>
  <si>
    <t>Содержание общего имущества в многоквартирном доме</t>
  </si>
  <si>
    <t>Текущий ремонт общего имущества в многоквартирном доме</t>
  </si>
  <si>
    <t>Управление многоквартирным домом</t>
  </si>
  <si>
    <t>Мероприятия по энергоэффективности (за исключением работ, проводимых в составе содержания и (или) текущего ремонта общего имущества многоквартирного дома)</t>
  </si>
  <si>
    <t>Отчет о деятельности по управлению многоквартирным домом по адресу: Амурская область, г.Белогорск, ул.Вишневая д.2</t>
  </si>
  <si>
    <t>Кулинич Анна Ивановна-генеральный директор</t>
  </si>
  <si>
    <t>Лицо, уполномоченное давать разъяснения по отчету: Драгунова Людмила Владимировна-инженер</t>
  </si>
  <si>
    <t>не проводились</t>
  </si>
  <si>
    <t>Платежи собственников и нанимателей помещений в многоквартирном доме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</si>
</sst>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27">
    <xf numFmtId="0" fontId="0" fillId="0" borderId="0" xfId="0"/>
    <xf numFmtId="0" fontId="1" fillId="0" borderId="0" xfId="0" applyFont="1"/>
    <xf numFmtId="4" fontId="1" fillId="0" borderId="0" xfId="0" applyNumberFormat="1" applyFont="1" applyAlignment="1">
      <alignment horizontal="center"/>
    </xf>
    <xf numFmtId="2" fontId="1" fillId="0" borderId="0" xfId="0" applyNumberFormat="1" applyFont="1" applyBorder="1" applyAlignment="1">
      <alignment horizontal="center" vertical="center" wrapText="1"/>
    </xf>
    <xf numFmtId="4" fontId="1" fillId="0" borderId="0" xfId="0" applyNumberFormat="1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/>
    </xf>
    <xf numFmtId="0" fontId="5" fillId="0" borderId="2" xfId="0" applyFont="1" applyBorder="1" applyAlignment="1">
      <alignment wrapText="1"/>
    </xf>
    <xf numFmtId="0" fontId="5" fillId="0" borderId="5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4" fontId="6" fillId="0" borderId="0" xfId="0" applyNumberFormat="1" applyFont="1" applyBorder="1" applyAlignment="1">
      <alignment horizontal="center" vertical="center" wrapText="1"/>
    </xf>
    <xf numFmtId="2" fontId="6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/>
    <xf numFmtId="0" fontId="6" fillId="0" borderId="1" xfId="0" applyFont="1" applyBorder="1" applyAlignment="1">
      <alignment horizontal="right" wrapText="1"/>
    </xf>
    <xf numFmtId="0" fontId="6" fillId="0" borderId="2" xfId="0" applyFont="1" applyBorder="1" applyAlignment="1">
      <alignment wrapText="1"/>
    </xf>
    <xf numFmtId="0" fontId="6" fillId="0" borderId="0" xfId="0" applyFont="1" applyBorder="1" applyAlignment="1">
      <alignment horizontal="left" wrapText="1"/>
    </xf>
    <xf numFmtId="0" fontId="1" fillId="0" borderId="1" xfId="0" applyFont="1" applyBorder="1"/>
    <xf numFmtId="0" fontId="5" fillId="0" borderId="8" xfId="0" applyFont="1" applyBorder="1" applyAlignment="1">
      <alignment wrapText="1"/>
    </xf>
    <xf numFmtId="0" fontId="6" fillId="0" borderId="2" xfId="0" applyFont="1" applyBorder="1" applyAlignment="1">
      <alignment horizontal="right" wrapText="1"/>
    </xf>
    <xf numFmtId="0" fontId="6" fillId="0" borderId="1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1" fillId="0" borderId="0" xfId="0" applyNumberFormat="1" applyFont="1"/>
    <xf numFmtId="0" fontId="6" fillId="0" borderId="0" xfId="0" applyFont="1" applyBorder="1" applyAlignment="1">
      <alignment horizontal="right" wrapText="1"/>
    </xf>
    <xf numFmtId="2" fontId="1" fillId="0" borderId="4" xfId="0" applyNumberFormat="1" applyFont="1" applyBorder="1" applyAlignment="1">
      <alignment horizontal="center"/>
    </xf>
    <xf numFmtId="4" fontId="1" fillId="0" borderId="5" xfId="0" applyNumberFormat="1" applyFont="1" applyBorder="1" applyAlignment="1">
      <alignment horizontal="center"/>
    </xf>
    <xf numFmtId="4" fontId="1" fillId="0" borderId="0" xfId="0" applyNumberFormat="1" applyFont="1" applyBorder="1" applyAlignment="1">
      <alignment horizontal="center"/>
    </xf>
    <xf numFmtId="3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0" fontId="6" fillId="0" borderId="1" xfId="0" applyFont="1" applyBorder="1" applyAlignment="1">
      <alignment wrapText="1"/>
    </xf>
    <xf numFmtId="4" fontId="1" fillId="0" borderId="4" xfId="0" applyNumberFormat="1" applyFont="1" applyBorder="1" applyAlignment="1">
      <alignment horizontal="center"/>
    </xf>
    <xf numFmtId="0" fontId="6" fillId="2" borderId="0" xfId="0" applyFont="1" applyFill="1" applyBorder="1" applyAlignment="1">
      <alignment horizontal="right" wrapText="1"/>
    </xf>
    <xf numFmtId="0" fontId="6" fillId="2" borderId="1" xfId="0" applyFont="1" applyFill="1" applyBorder="1" applyAlignment="1">
      <alignment horizontal="center" vertical="center" wrapText="1"/>
    </xf>
    <xf numFmtId="4" fontId="5" fillId="0" borderId="0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6" fillId="0" borderId="0" xfId="0" applyFont="1" applyBorder="1" applyAlignment="1">
      <alignment horizontal="right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4" fontId="1" fillId="0" borderId="0" xfId="0" applyNumberFormat="1" applyFont="1" applyBorder="1" applyAlignment="1">
      <alignment vertical="center"/>
    </xf>
    <xf numFmtId="2" fontId="1" fillId="0" borderId="0" xfId="0" applyNumberFormat="1" applyFont="1" applyBorder="1" applyAlignment="1">
      <alignment vertical="center"/>
    </xf>
    <xf numFmtId="0" fontId="1" fillId="2" borderId="1" xfId="0" applyFont="1" applyFill="1" applyBorder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4" fontId="1" fillId="0" borderId="0" xfId="0" applyNumberFormat="1" applyFont="1" applyAlignment="1">
      <alignment vertic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left"/>
    </xf>
    <xf numFmtId="4" fontId="1" fillId="0" borderId="1" xfId="0" applyNumberFormat="1" applyFont="1" applyBorder="1"/>
    <xf numFmtId="0" fontId="1" fillId="2" borderId="1" xfId="0" applyFont="1" applyFill="1" applyBorder="1"/>
    <xf numFmtId="4" fontId="1" fillId="2" borderId="1" xfId="0" applyNumberFormat="1" applyFont="1" applyFill="1" applyBorder="1"/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4" fontId="1" fillId="0" borderId="1" xfId="0" applyNumberFormat="1" applyFont="1" applyBorder="1" applyAlignment="1">
      <alignment horizontal="center"/>
    </xf>
    <xf numFmtId="4" fontId="1" fillId="0" borderId="2" xfId="0" applyNumberFormat="1" applyFont="1" applyBorder="1" applyAlignment="1">
      <alignment horizontal="center"/>
    </xf>
    <xf numFmtId="0" fontId="3" fillId="0" borderId="1" xfId="0" applyFont="1" applyBorder="1" applyAlignment="1">
      <alignment horizontal="right"/>
    </xf>
    <xf numFmtId="4" fontId="3" fillId="0" borderId="2" xfId="0" applyNumberFormat="1" applyFont="1" applyBorder="1" applyAlignment="1">
      <alignment horizontal="center" vertical="center"/>
    </xf>
    <xf numFmtId="3" fontId="1" fillId="2" borderId="2" xfId="0" applyNumberFormat="1" applyFont="1" applyFill="1" applyBorder="1" applyAlignment="1">
      <alignment horizontal="center" vertical="center"/>
    </xf>
    <xf numFmtId="2" fontId="4" fillId="0" borderId="0" xfId="0" applyNumberFormat="1" applyFont="1" applyAlignment="1">
      <alignment horizontal="center" vertical="top" wrapText="1"/>
    </xf>
    <xf numFmtId="2" fontId="3" fillId="0" borderId="0" xfId="0" applyNumberFormat="1" applyFont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2" fontId="1" fillId="2" borderId="4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2" fontId="1" fillId="2" borderId="5" xfId="0" applyNumberFormat="1" applyFont="1" applyFill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left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4" fontId="6" fillId="0" borderId="0" xfId="0" applyNumberFormat="1" applyFont="1" applyBorder="1" applyAlignment="1">
      <alignment horizontal="center" vertical="center" wrapText="1"/>
    </xf>
    <xf numFmtId="2" fontId="6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wrapText="1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4" fontId="1" fillId="0" borderId="6" xfId="0" applyNumberFormat="1" applyFont="1" applyBorder="1" applyAlignment="1">
      <alignment horizontal="center" vertical="center"/>
    </xf>
    <xf numFmtId="4" fontId="1" fillId="0" borderId="7" xfId="0" applyNumberFormat="1" applyFont="1" applyBorder="1" applyAlignment="1">
      <alignment horizontal="center" vertical="center"/>
    </xf>
    <xf numFmtId="4" fontId="1" fillId="0" borderId="9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2" fontId="1" fillId="0" borderId="9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/>
    </xf>
    <xf numFmtId="0" fontId="6" fillId="2" borderId="0" xfId="0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5" fillId="0" borderId="0" xfId="0" applyFont="1" applyBorder="1" applyAlignment="1">
      <alignment horizontal="right" vertical="center" wrapText="1"/>
    </xf>
    <xf numFmtId="0" fontId="1" fillId="2" borderId="1" xfId="0" applyFont="1" applyFill="1" applyBorder="1" applyAlignment="1">
      <alignment horizontal="center" vertical="center"/>
    </xf>
    <xf numFmtId="3" fontId="1" fillId="2" borderId="1" xfId="0" applyNumberFormat="1" applyFont="1" applyFill="1" applyBorder="1" applyAlignment="1">
      <alignment horizontal="center"/>
    </xf>
    <xf numFmtId="4" fontId="7" fillId="2" borderId="1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0" borderId="0" xfId="0" applyFont="1" applyAlignment="1">
      <alignment horizontal="left" wrapText="1"/>
    </xf>
    <xf numFmtId="4" fontId="6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/>
    </xf>
    <xf numFmtId="2" fontId="1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wrapText="1"/>
    </xf>
    <xf numFmtId="4" fontId="1" fillId="0" borderId="2" xfId="0" applyNumberFormat="1" applyFont="1" applyBorder="1" applyAlignment="1">
      <alignment horizontal="center"/>
    </xf>
    <xf numFmtId="4" fontId="1" fillId="0" borderId="3" xfId="0" applyNumberFormat="1" applyFont="1" applyBorder="1" applyAlignment="1">
      <alignment horizontal="center"/>
    </xf>
    <xf numFmtId="4" fontId="3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4" fontId="3" fillId="0" borderId="3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/>
    </xf>
    <xf numFmtId="4" fontId="6" fillId="2" borderId="2" xfId="0" applyNumberFormat="1" applyFont="1" applyFill="1" applyBorder="1" applyAlignment="1">
      <alignment horizontal="center" vertical="center"/>
    </xf>
    <xf numFmtId="4" fontId="6" fillId="2" borderId="3" xfId="0" applyNumberFormat="1" applyFont="1" applyFill="1" applyBorder="1" applyAlignment="1">
      <alignment horizontal="center" vertical="center"/>
    </xf>
    <xf numFmtId="4" fontId="6" fillId="2" borderId="1" xfId="0" applyNumberFormat="1" applyFont="1" applyFill="1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7">
    <pageSetUpPr fitToPage="1"/>
  </sheetPr>
  <dimension ref="A1:W71"/>
  <sheetViews>
    <sheetView tabSelected="1" topLeftCell="A59" zoomScaleNormal="100" workbookViewId="0">
      <selection activeCell="C61" sqref="C61:H61"/>
    </sheetView>
  </sheetViews>
  <sheetFormatPr defaultRowHeight="13.2" x14ac:dyDescent="0.25"/>
  <cols>
    <col min="1" max="1" width="6" style="1" customWidth="1"/>
    <col min="2" max="2" width="44.33203125" style="46" customWidth="1"/>
    <col min="3" max="3" width="18" style="1" customWidth="1"/>
    <col min="4" max="4" width="13.21875" style="2" customWidth="1"/>
    <col min="5" max="5" width="13.33203125" style="2" customWidth="1"/>
    <col min="6" max="6" width="13.109375" style="1" customWidth="1"/>
    <col min="7" max="7" width="16.44140625" style="1" customWidth="1"/>
    <col min="8" max="8" width="13.6640625" style="1" customWidth="1"/>
    <col min="9" max="16384" width="8.88671875" style="1"/>
  </cols>
  <sheetData>
    <row r="1" spans="1:9" ht="30" customHeight="1" x14ac:dyDescent="0.25">
      <c r="A1" s="68" t="s">
        <v>84</v>
      </c>
      <c r="B1" s="68"/>
      <c r="C1" s="68"/>
      <c r="D1" s="68"/>
      <c r="E1" s="68"/>
      <c r="F1" s="68"/>
      <c r="G1" s="68"/>
      <c r="H1" s="68"/>
    </row>
    <row r="2" spans="1:9" ht="20.399999999999999" customHeight="1" x14ac:dyDescent="0.25">
      <c r="A2" s="68" t="s">
        <v>0</v>
      </c>
      <c r="B2" s="68"/>
      <c r="C2" s="68"/>
      <c r="D2" s="68"/>
      <c r="E2" s="68"/>
      <c r="F2" s="68"/>
      <c r="G2" s="68"/>
      <c r="H2" s="68"/>
    </row>
    <row r="3" spans="1:9" ht="20.399999999999999" customHeight="1" x14ac:dyDescent="0.25">
      <c r="A3" s="69" t="s">
        <v>1</v>
      </c>
      <c r="B3" s="69"/>
      <c r="C3" s="69"/>
      <c r="D3" s="69"/>
      <c r="E3" s="69"/>
      <c r="F3" s="69"/>
      <c r="G3" s="69"/>
      <c r="H3" s="69"/>
    </row>
    <row r="4" spans="1:9" ht="20.399999999999999" customHeight="1" x14ac:dyDescent="0.25">
      <c r="A4" s="67" t="s">
        <v>2</v>
      </c>
      <c r="B4" s="67"/>
      <c r="C4" s="67"/>
      <c r="D4" s="67"/>
      <c r="E4" s="67"/>
      <c r="F4" s="67"/>
      <c r="G4" s="67"/>
      <c r="H4" s="67"/>
    </row>
    <row r="5" spans="1:9" ht="20.399999999999999" customHeight="1" x14ac:dyDescent="0.25">
      <c r="A5" s="69" t="s">
        <v>3</v>
      </c>
      <c r="B5" s="69"/>
      <c r="C5" s="69"/>
      <c r="D5" s="69"/>
      <c r="E5" s="69"/>
      <c r="F5" s="69"/>
      <c r="G5" s="69"/>
      <c r="H5" s="69"/>
    </row>
    <row r="6" spans="1:9" ht="27.6" customHeight="1" x14ac:dyDescent="0.25">
      <c r="A6" s="67" t="s">
        <v>4</v>
      </c>
      <c r="B6" s="67"/>
      <c r="C6" s="67"/>
      <c r="D6" s="67"/>
      <c r="E6" s="67"/>
      <c r="F6" s="67"/>
      <c r="G6" s="67"/>
      <c r="H6" s="67"/>
    </row>
    <row r="7" spans="1:9" ht="20.399999999999999" customHeight="1" x14ac:dyDescent="0.25">
      <c r="A7" s="69" t="s">
        <v>5</v>
      </c>
      <c r="B7" s="69"/>
      <c r="C7" s="69"/>
      <c r="D7" s="69"/>
      <c r="E7" s="69"/>
      <c r="F7" s="69"/>
      <c r="G7" s="69"/>
      <c r="H7" s="69"/>
    </row>
    <row r="8" spans="1:9" ht="20.399999999999999" customHeight="1" x14ac:dyDescent="0.25">
      <c r="A8" s="67" t="s">
        <v>6</v>
      </c>
      <c r="B8" s="67"/>
      <c r="C8" s="67"/>
      <c r="D8" s="67"/>
      <c r="E8" s="67"/>
      <c r="F8" s="67"/>
      <c r="G8" s="67"/>
      <c r="H8" s="67"/>
    </row>
    <row r="9" spans="1:9" ht="20.399999999999999" customHeight="1" x14ac:dyDescent="0.25">
      <c r="A9" s="70" t="s">
        <v>85</v>
      </c>
      <c r="B9" s="70"/>
      <c r="C9" s="70"/>
      <c r="D9" s="70"/>
      <c r="E9" s="70"/>
      <c r="F9" s="70"/>
      <c r="G9" s="70"/>
      <c r="H9" s="70"/>
    </row>
    <row r="10" spans="1:9" ht="20.399999999999999" customHeight="1" x14ac:dyDescent="0.25">
      <c r="A10" s="67" t="s">
        <v>7</v>
      </c>
      <c r="B10" s="67"/>
      <c r="C10" s="67"/>
      <c r="D10" s="67"/>
      <c r="E10" s="67"/>
      <c r="F10" s="67"/>
      <c r="G10" s="67"/>
      <c r="H10" s="67"/>
    </row>
    <row r="11" spans="1:9" ht="20.399999999999999" customHeight="1" x14ac:dyDescent="0.25">
      <c r="A11" s="69" t="s">
        <v>86</v>
      </c>
      <c r="B11" s="69"/>
      <c r="C11" s="69"/>
      <c r="D11" s="69"/>
      <c r="E11" s="69"/>
      <c r="F11" s="69"/>
      <c r="G11" s="69"/>
      <c r="H11" s="69"/>
    </row>
    <row r="12" spans="1:9" ht="20.399999999999999" customHeight="1" x14ac:dyDescent="0.25">
      <c r="A12" s="73" t="s">
        <v>8</v>
      </c>
      <c r="B12" s="73"/>
      <c r="C12" s="73"/>
      <c r="D12" s="73"/>
      <c r="E12" s="73"/>
      <c r="F12" s="73"/>
      <c r="G12" s="73"/>
      <c r="H12" s="73"/>
    </row>
    <row r="13" spans="1:9" ht="20.399999999999999" customHeight="1" x14ac:dyDescent="0.25">
      <c r="A13" s="67" t="s">
        <v>9</v>
      </c>
      <c r="B13" s="67"/>
      <c r="C13" s="67"/>
      <c r="D13" s="67"/>
      <c r="E13" s="67"/>
      <c r="F13" s="67"/>
      <c r="G13" s="67"/>
      <c r="H13" s="67"/>
    </row>
    <row r="14" spans="1:9" ht="49.8" customHeight="1" x14ac:dyDescent="0.25">
      <c r="A14" s="74" t="s">
        <v>10</v>
      </c>
      <c r="B14" s="74"/>
      <c r="C14" s="74"/>
      <c r="D14" s="74"/>
      <c r="E14" s="74"/>
      <c r="F14" s="74"/>
      <c r="G14" s="3">
        <v>148</v>
      </c>
      <c r="H14" s="4" t="s">
        <v>11</v>
      </c>
      <c r="I14" s="5"/>
    </row>
    <row r="15" spans="1:9" ht="35.4" customHeight="1" x14ac:dyDescent="0.25">
      <c r="A15" s="3" t="s">
        <v>12</v>
      </c>
      <c r="B15" s="75" t="s">
        <v>13</v>
      </c>
      <c r="C15" s="75"/>
      <c r="D15" s="75"/>
      <c r="E15" s="75"/>
      <c r="F15" s="75"/>
      <c r="G15" s="75"/>
      <c r="H15" s="75"/>
    </row>
    <row r="16" spans="1:9" s="6" customFormat="1" ht="19.2" customHeight="1" x14ac:dyDescent="0.25">
      <c r="A16" s="71" t="s">
        <v>14</v>
      </c>
      <c r="B16" s="71" t="s">
        <v>15</v>
      </c>
      <c r="C16" s="71" t="s">
        <v>16</v>
      </c>
      <c r="D16" s="71" t="s">
        <v>17</v>
      </c>
      <c r="E16" s="72" t="s">
        <v>18</v>
      </c>
      <c r="F16" s="72"/>
      <c r="G16" s="72" t="s">
        <v>19</v>
      </c>
      <c r="H16" s="72"/>
    </row>
    <row r="17" spans="1:23" ht="66.599999999999994" customHeight="1" x14ac:dyDescent="0.25">
      <c r="A17" s="71"/>
      <c r="B17" s="71"/>
      <c r="C17" s="71"/>
      <c r="D17" s="71"/>
      <c r="E17" s="7" t="s">
        <v>20</v>
      </c>
      <c r="F17" s="8" t="s">
        <v>21</v>
      </c>
      <c r="G17" s="7" t="s">
        <v>20</v>
      </c>
      <c r="H17" s="8" t="s">
        <v>21</v>
      </c>
    </row>
    <row r="18" spans="1:23" s="6" customFormat="1" ht="19.95" customHeight="1" x14ac:dyDescent="0.25">
      <c r="A18" s="9">
        <v>1</v>
      </c>
      <c r="B18" s="9">
        <v>2</v>
      </c>
      <c r="C18" s="10">
        <v>3</v>
      </c>
      <c r="D18" s="11">
        <v>4</v>
      </c>
      <c r="E18" s="9">
        <v>5</v>
      </c>
      <c r="F18" s="12">
        <v>6</v>
      </c>
      <c r="G18" s="9">
        <v>7</v>
      </c>
      <c r="H18" s="12">
        <v>8</v>
      </c>
    </row>
    <row r="19" spans="1:23" ht="19.95" customHeight="1" x14ac:dyDescent="0.25">
      <c r="A19" s="1">
        <v>1</v>
      </c>
      <c r="B19" s="13" t="s">
        <v>22</v>
      </c>
      <c r="C19" s="14"/>
      <c r="D19" s="14"/>
      <c r="E19" s="14"/>
      <c r="F19" s="14"/>
      <c r="G19" s="14"/>
      <c r="H19" s="14"/>
      <c r="L19" s="15"/>
      <c r="M19" s="15"/>
      <c r="N19" s="16"/>
      <c r="O19" s="17"/>
      <c r="P19" s="18"/>
      <c r="Q19" s="18"/>
      <c r="R19" s="18"/>
      <c r="S19" s="18"/>
      <c r="T19" s="18"/>
      <c r="U19" s="18"/>
      <c r="V19" s="18"/>
      <c r="W19" s="18"/>
    </row>
    <row r="20" spans="1:23" ht="55.8" customHeight="1" x14ac:dyDescent="0.25">
      <c r="A20" s="19"/>
      <c r="B20" s="20" t="s">
        <v>23</v>
      </c>
      <c r="C20" s="79" t="s">
        <v>11</v>
      </c>
      <c r="D20" s="82">
        <v>13.17</v>
      </c>
      <c r="E20" s="85">
        <f>G14</f>
        <v>148</v>
      </c>
      <c r="F20" s="82">
        <f>D20*E20*12</f>
        <v>23389.920000000002</v>
      </c>
      <c r="G20" s="85">
        <f>E20</f>
        <v>148</v>
      </c>
      <c r="H20" s="82">
        <f>G20*D20*12</f>
        <v>23389.920000000002</v>
      </c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</row>
    <row r="21" spans="1:23" ht="18" customHeight="1" x14ac:dyDescent="0.25">
      <c r="A21" s="19"/>
      <c r="B21" s="20" t="s">
        <v>24</v>
      </c>
      <c r="C21" s="80"/>
      <c r="D21" s="83"/>
      <c r="E21" s="86"/>
      <c r="F21" s="83"/>
      <c r="G21" s="86"/>
      <c r="H21" s="83"/>
      <c r="L21" s="21"/>
      <c r="M21" s="15"/>
      <c r="N21" s="76"/>
      <c r="O21" s="77"/>
      <c r="P21" s="18"/>
      <c r="Q21" s="18"/>
      <c r="R21" s="18"/>
      <c r="S21" s="18"/>
      <c r="T21" s="18"/>
      <c r="U21" s="18"/>
      <c r="V21" s="18"/>
      <c r="W21" s="18"/>
    </row>
    <row r="22" spans="1:23" ht="18" customHeight="1" x14ac:dyDescent="0.25">
      <c r="A22" s="19"/>
      <c r="B22" s="20" t="s">
        <v>25</v>
      </c>
      <c r="C22" s="80"/>
      <c r="D22" s="83"/>
      <c r="E22" s="86"/>
      <c r="F22" s="83"/>
      <c r="G22" s="86"/>
      <c r="H22" s="83"/>
      <c r="L22" s="21"/>
      <c r="M22" s="15"/>
      <c r="N22" s="76"/>
      <c r="O22" s="77"/>
      <c r="P22" s="18"/>
      <c r="Q22" s="18"/>
      <c r="R22" s="18"/>
      <c r="S22" s="18"/>
      <c r="T22" s="18"/>
      <c r="U22" s="18"/>
      <c r="V22" s="18"/>
      <c r="W22" s="18"/>
    </row>
    <row r="23" spans="1:23" ht="45.6" customHeight="1" x14ac:dyDescent="0.25">
      <c r="A23" s="22">
        <v>2</v>
      </c>
      <c r="B23" s="23" t="s">
        <v>26</v>
      </c>
      <c r="C23" s="80"/>
      <c r="D23" s="83"/>
      <c r="E23" s="86"/>
      <c r="F23" s="83"/>
      <c r="G23" s="86"/>
      <c r="H23" s="83"/>
      <c r="L23" s="21"/>
      <c r="M23" s="15"/>
      <c r="N23" s="76"/>
      <c r="O23" s="77"/>
      <c r="P23" s="18"/>
      <c r="Q23" s="18"/>
      <c r="R23" s="18"/>
      <c r="S23" s="18"/>
      <c r="T23" s="18"/>
      <c r="U23" s="18"/>
      <c r="V23" s="18"/>
      <c r="W23" s="18"/>
    </row>
    <row r="24" spans="1:23" ht="19.95" customHeight="1" x14ac:dyDescent="0.25">
      <c r="A24" s="22">
        <v>3</v>
      </c>
      <c r="B24" s="13" t="s">
        <v>27</v>
      </c>
      <c r="C24" s="81"/>
      <c r="D24" s="84"/>
      <c r="E24" s="87"/>
      <c r="F24" s="84"/>
      <c r="G24" s="87"/>
      <c r="H24" s="84"/>
      <c r="L24" s="21"/>
      <c r="M24" s="15"/>
      <c r="N24" s="16"/>
      <c r="O24" s="17"/>
      <c r="P24" s="18"/>
      <c r="Q24" s="18"/>
      <c r="R24" s="18"/>
      <c r="S24" s="18"/>
      <c r="T24" s="18"/>
      <c r="U24" s="18"/>
      <c r="V24" s="18"/>
      <c r="W24" s="18"/>
    </row>
    <row r="25" spans="1:23" ht="18" customHeight="1" x14ac:dyDescent="0.25">
      <c r="A25" s="19"/>
      <c r="B25" s="24" t="s">
        <v>28</v>
      </c>
      <c r="C25" s="25"/>
      <c r="D25" s="26"/>
      <c r="E25" s="26"/>
      <c r="F25" s="26">
        <f>F20</f>
        <v>23389.920000000002</v>
      </c>
      <c r="G25" s="22"/>
      <c r="H25" s="26">
        <f>H20</f>
        <v>23389.920000000002</v>
      </c>
      <c r="J25" s="27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</row>
    <row r="26" spans="1:23" ht="21" customHeight="1" x14ac:dyDescent="0.25">
      <c r="A26" s="28"/>
      <c r="B26" s="21"/>
      <c r="C26" s="15"/>
      <c r="D26" s="16"/>
      <c r="E26" s="16"/>
      <c r="F26" s="16"/>
      <c r="H26" s="27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</row>
    <row r="27" spans="1:23" ht="39.6" customHeight="1" x14ac:dyDescent="0.25">
      <c r="A27" s="28" t="s">
        <v>29</v>
      </c>
      <c r="B27" s="78" t="s">
        <v>30</v>
      </c>
      <c r="C27" s="78"/>
      <c r="D27" s="78"/>
      <c r="E27" s="78"/>
      <c r="F27" s="78"/>
      <c r="G27" s="78"/>
      <c r="H27" s="7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</row>
    <row r="28" spans="1:23" ht="30" customHeight="1" x14ac:dyDescent="0.25">
      <c r="A28" s="28"/>
      <c r="B28" s="78" t="s">
        <v>31</v>
      </c>
      <c r="C28" s="78"/>
      <c r="D28" s="78"/>
      <c r="E28" s="78"/>
      <c r="F28" s="78"/>
      <c r="G28" s="29">
        <v>0</v>
      </c>
      <c r="H28" s="2" t="s">
        <v>32</v>
      </c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</row>
    <row r="29" spans="1:23" ht="39.6" customHeight="1" x14ac:dyDescent="0.25">
      <c r="A29" s="28"/>
      <c r="B29" s="78" t="s">
        <v>33</v>
      </c>
      <c r="C29" s="78"/>
      <c r="D29" s="78"/>
      <c r="E29" s="78"/>
      <c r="F29" s="78"/>
      <c r="G29" s="30">
        <f>G14*0*12</f>
        <v>0</v>
      </c>
      <c r="H29" s="2" t="s">
        <v>32</v>
      </c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</row>
    <row r="30" spans="1:23" ht="21.6" customHeight="1" x14ac:dyDescent="0.25">
      <c r="A30" s="28"/>
      <c r="B30" s="78" t="s">
        <v>34</v>
      </c>
      <c r="C30" s="78"/>
      <c r="D30" s="78"/>
      <c r="E30" s="78"/>
      <c r="F30" s="78"/>
      <c r="G30" s="30">
        <f>G29</f>
        <v>0</v>
      </c>
      <c r="H30" s="2" t="s">
        <v>32</v>
      </c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</row>
    <row r="31" spans="1:23" ht="21.6" customHeight="1" x14ac:dyDescent="0.25">
      <c r="A31" s="28"/>
      <c r="B31" s="78" t="s">
        <v>35</v>
      </c>
      <c r="C31" s="78"/>
      <c r="D31" s="78"/>
      <c r="E31" s="78"/>
      <c r="F31" s="78"/>
      <c r="G31" s="30">
        <f>G28+G29-G30</f>
        <v>0</v>
      </c>
      <c r="H31" s="2" t="s">
        <v>32</v>
      </c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</row>
    <row r="32" spans="1:23" ht="21.6" customHeight="1" x14ac:dyDescent="0.25">
      <c r="A32" s="28"/>
      <c r="B32" s="21"/>
      <c r="C32" s="21"/>
      <c r="D32" s="21"/>
      <c r="E32" s="21"/>
      <c r="F32" s="21"/>
      <c r="G32" s="31"/>
      <c r="H32" s="2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</row>
    <row r="33" spans="1:23" ht="99" customHeight="1" x14ac:dyDescent="0.25">
      <c r="A33" s="25" t="s">
        <v>14</v>
      </c>
      <c r="B33" s="25" t="s">
        <v>36</v>
      </c>
      <c r="C33" s="88" t="s">
        <v>37</v>
      </c>
      <c r="D33" s="88"/>
      <c r="E33" s="25" t="s">
        <v>38</v>
      </c>
      <c r="F33" s="26" t="s">
        <v>39</v>
      </c>
      <c r="G33" s="92" t="s">
        <v>40</v>
      </c>
      <c r="H33" s="92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</row>
    <row r="34" spans="1:23" ht="21" customHeight="1" x14ac:dyDescent="0.25">
      <c r="A34" s="25">
        <v>1</v>
      </c>
      <c r="B34" s="25">
        <v>2</v>
      </c>
      <c r="C34" s="93">
        <v>3</v>
      </c>
      <c r="D34" s="94"/>
      <c r="E34" s="25">
        <v>4</v>
      </c>
      <c r="F34" s="32">
        <v>5</v>
      </c>
      <c r="G34" s="95">
        <v>6</v>
      </c>
      <c r="H34" s="95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</row>
    <row r="35" spans="1:23" ht="18" customHeight="1" x14ac:dyDescent="0.25">
      <c r="A35" s="33">
        <v>1</v>
      </c>
      <c r="B35" s="34"/>
      <c r="C35" s="88"/>
      <c r="D35" s="88"/>
      <c r="E35" s="26">
        <f>G30</f>
        <v>0</v>
      </c>
      <c r="F35" s="33"/>
      <c r="G35" s="89"/>
      <c r="H35" s="89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</row>
    <row r="36" spans="1:23" ht="21.6" customHeight="1" x14ac:dyDescent="0.25">
      <c r="A36" s="28"/>
      <c r="B36" s="21"/>
      <c r="C36" s="21"/>
      <c r="D36" s="21"/>
      <c r="E36" s="21"/>
      <c r="F36" s="21"/>
      <c r="G36" s="31"/>
      <c r="H36" s="2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</row>
    <row r="37" spans="1:23" ht="21.6" customHeight="1" x14ac:dyDescent="0.25">
      <c r="A37" s="28" t="s">
        <v>41</v>
      </c>
      <c r="B37" s="78" t="s">
        <v>42</v>
      </c>
      <c r="C37" s="78"/>
      <c r="D37" s="78"/>
      <c r="E37" s="78"/>
      <c r="F37" s="78"/>
      <c r="G37" s="35">
        <f>G14*4.39*12</f>
        <v>7796.6399999999994</v>
      </c>
      <c r="H37" s="2" t="s">
        <v>32</v>
      </c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</row>
    <row r="38" spans="1:23" ht="34.200000000000003" customHeight="1" x14ac:dyDescent="0.25">
      <c r="A38" s="36" t="s">
        <v>43</v>
      </c>
      <c r="B38" s="90" t="s">
        <v>44</v>
      </c>
      <c r="C38" s="90"/>
      <c r="D38" s="90"/>
      <c r="E38" s="90"/>
      <c r="F38" s="90"/>
      <c r="G38" s="90"/>
      <c r="H38" s="90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</row>
    <row r="39" spans="1:23" ht="39" customHeight="1" x14ac:dyDescent="0.25">
      <c r="A39" s="37" t="s">
        <v>14</v>
      </c>
      <c r="B39" s="37" t="s">
        <v>45</v>
      </c>
      <c r="C39" s="91" t="s">
        <v>46</v>
      </c>
      <c r="D39" s="91"/>
      <c r="E39" s="91"/>
      <c r="F39" s="91" t="s">
        <v>47</v>
      </c>
      <c r="G39" s="91"/>
      <c r="H39" s="91"/>
      <c r="K39" s="102"/>
      <c r="L39" s="102"/>
      <c r="M39" s="102"/>
      <c r="N39" s="38"/>
      <c r="O39" s="17"/>
    </row>
    <row r="40" spans="1:23" ht="19.95" customHeight="1" x14ac:dyDescent="0.25">
      <c r="A40" s="39">
        <v>1</v>
      </c>
      <c r="B40" s="39">
        <v>2</v>
      </c>
      <c r="C40" s="103">
        <v>3</v>
      </c>
      <c r="D40" s="103"/>
      <c r="E40" s="103"/>
      <c r="F40" s="104">
        <v>4</v>
      </c>
      <c r="G40" s="104"/>
      <c r="H40" s="104"/>
      <c r="K40" s="40"/>
      <c r="L40" s="41"/>
      <c r="M40" s="42"/>
      <c r="N40" s="43"/>
      <c r="O40" s="44"/>
    </row>
    <row r="41" spans="1:23" ht="19.95" customHeight="1" x14ac:dyDescent="0.25">
      <c r="A41" s="39"/>
      <c r="B41" s="66">
        <v>3</v>
      </c>
      <c r="C41" s="103">
        <f>1</f>
        <v>1</v>
      </c>
      <c r="D41" s="103"/>
      <c r="E41" s="103"/>
      <c r="F41" s="105">
        <f>6497.2</f>
        <v>6497.2</v>
      </c>
      <c r="G41" s="105"/>
      <c r="H41" s="105"/>
    </row>
    <row r="42" spans="1:23" ht="19.95" customHeight="1" x14ac:dyDescent="0.25">
      <c r="A42" s="6"/>
      <c r="C42" s="47"/>
      <c r="D42" s="48"/>
      <c r="E42" s="1"/>
      <c r="F42" s="27"/>
      <c r="H42" s="27"/>
    </row>
    <row r="43" spans="1:23" ht="19.95" customHeight="1" x14ac:dyDescent="0.25">
      <c r="A43" s="49" t="s">
        <v>48</v>
      </c>
      <c r="B43" s="46" t="s">
        <v>49</v>
      </c>
      <c r="C43" s="47"/>
      <c r="D43" s="48"/>
      <c r="E43" s="1"/>
      <c r="F43" s="27"/>
      <c r="H43" s="27"/>
    </row>
    <row r="44" spans="1:23" ht="82.2" customHeight="1" x14ac:dyDescent="0.25">
      <c r="A44" s="25" t="s">
        <v>14</v>
      </c>
      <c r="B44" s="10" t="s">
        <v>36</v>
      </c>
      <c r="C44" s="88" t="s">
        <v>37</v>
      </c>
      <c r="D44" s="88"/>
      <c r="E44" s="25" t="s">
        <v>50</v>
      </c>
      <c r="F44" s="26" t="s">
        <v>51</v>
      </c>
      <c r="G44" s="96" t="s">
        <v>40</v>
      </c>
      <c r="H44" s="96"/>
    </row>
    <row r="45" spans="1:23" s="50" customFormat="1" ht="19.95" customHeight="1" x14ac:dyDescent="0.3">
      <c r="A45" s="10">
        <v>1</v>
      </c>
      <c r="B45" s="10">
        <v>2</v>
      </c>
      <c r="C45" s="97">
        <v>3</v>
      </c>
      <c r="D45" s="98"/>
      <c r="E45" s="10">
        <v>4</v>
      </c>
      <c r="F45" s="10">
        <v>5</v>
      </c>
      <c r="G45" s="95">
        <v>6</v>
      </c>
      <c r="H45" s="95"/>
    </row>
    <row r="46" spans="1:23" ht="19.95" customHeight="1" x14ac:dyDescent="0.25">
      <c r="A46" s="9"/>
      <c r="B46" s="51" t="s">
        <v>87</v>
      </c>
      <c r="C46" s="99"/>
      <c r="D46" s="99"/>
      <c r="E46" s="123">
        <v>0</v>
      </c>
      <c r="F46" s="52"/>
      <c r="G46" s="100"/>
      <c r="H46" s="101"/>
    </row>
    <row r="47" spans="1:23" ht="19.95" customHeight="1" x14ac:dyDescent="0.25">
      <c r="A47" s="6"/>
      <c r="C47" s="47"/>
      <c r="D47" s="48"/>
      <c r="E47" s="1"/>
      <c r="F47" s="27"/>
      <c r="H47" s="27"/>
    </row>
    <row r="48" spans="1:23" ht="31.2" customHeight="1" x14ac:dyDescent="0.25">
      <c r="A48" s="49" t="s">
        <v>52</v>
      </c>
      <c r="B48" s="110" t="s">
        <v>53</v>
      </c>
      <c r="C48" s="110"/>
      <c r="D48" s="110"/>
      <c r="E48" s="110"/>
      <c r="F48" s="110"/>
      <c r="G48" s="110"/>
      <c r="H48" s="110"/>
    </row>
    <row r="49" spans="1:8" s="50" customFormat="1" ht="73.8" customHeight="1" x14ac:dyDescent="0.3">
      <c r="A49" s="25" t="s">
        <v>14</v>
      </c>
      <c r="B49" s="7" t="s">
        <v>54</v>
      </c>
      <c r="C49" s="88" t="s">
        <v>55</v>
      </c>
      <c r="D49" s="88"/>
      <c r="E49" s="25" t="s">
        <v>56</v>
      </c>
      <c r="F49" s="26" t="s">
        <v>57</v>
      </c>
      <c r="G49" s="92" t="s">
        <v>58</v>
      </c>
      <c r="H49" s="92"/>
    </row>
    <row r="50" spans="1:8" ht="19.95" customHeight="1" x14ac:dyDescent="0.25">
      <c r="A50" s="10">
        <v>1</v>
      </c>
      <c r="B50" s="10">
        <v>2</v>
      </c>
      <c r="C50" s="97">
        <v>3</v>
      </c>
      <c r="D50" s="98"/>
      <c r="E50" s="10">
        <v>4</v>
      </c>
      <c r="F50" s="10">
        <v>5</v>
      </c>
      <c r="G50" s="95">
        <v>6</v>
      </c>
      <c r="H50" s="95"/>
    </row>
    <row r="51" spans="1:8" ht="19.95" customHeight="1" x14ac:dyDescent="0.25">
      <c r="A51" s="39"/>
      <c r="B51" s="45"/>
      <c r="C51" s="106"/>
      <c r="D51" s="107"/>
      <c r="E51" s="53"/>
      <c r="F51" s="54"/>
      <c r="G51" s="108"/>
      <c r="H51" s="109"/>
    </row>
    <row r="52" spans="1:8" ht="19.95" customHeight="1" x14ac:dyDescent="0.25">
      <c r="A52" s="6"/>
      <c r="C52" s="47"/>
      <c r="D52" s="48"/>
      <c r="E52" s="1"/>
      <c r="F52" s="27"/>
      <c r="H52" s="27"/>
    </row>
    <row r="53" spans="1:8" ht="33.6" customHeight="1" x14ac:dyDescent="0.25">
      <c r="A53" s="6" t="s">
        <v>59</v>
      </c>
      <c r="B53" s="110" t="s">
        <v>60</v>
      </c>
      <c r="C53" s="110"/>
      <c r="D53" s="110"/>
      <c r="E53" s="110"/>
      <c r="F53" s="110"/>
      <c r="G53" s="110"/>
      <c r="H53" s="110"/>
    </row>
    <row r="54" spans="1:8" s="50" customFormat="1" ht="73.8" customHeight="1" x14ac:dyDescent="0.3">
      <c r="A54" s="25" t="s">
        <v>14</v>
      </c>
      <c r="B54" s="7" t="s">
        <v>61</v>
      </c>
      <c r="C54" s="88" t="s">
        <v>62</v>
      </c>
      <c r="D54" s="88"/>
      <c r="E54" s="25" t="s">
        <v>63</v>
      </c>
      <c r="F54" s="26" t="s">
        <v>64</v>
      </c>
      <c r="G54" s="92" t="s">
        <v>65</v>
      </c>
      <c r="H54" s="92"/>
    </row>
    <row r="55" spans="1:8" ht="19.95" customHeight="1" x14ac:dyDescent="0.25">
      <c r="A55" s="10">
        <v>1</v>
      </c>
      <c r="B55" s="10">
        <v>2</v>
      </c>
      <c r="C55" s="97">
        <v>3</v>
      </c>
      <c r="D55" s="98"/>
      <c r="E55" s="10">
        <v>4</v>
      </c>
      <c r="F55" s="10">
        <v>5</v>
      </c>
      <c r="G55" s="95">
        <v>6</v>
      </c>
      <c r="H55" s="95"/>
    </row>
    <row r="56" spans="1:8" ht="19.95" customHeight="1" x14ac:dyDescent="0.25">
      <c r="A56" s="9"/>
      <c r="B56" s="51"/>
      <c r="C56" s="97">
        <v>0</v>
      </c>
      <c r="D56" s="98"/>
      <c r="E56" s="10">
        <v>0</v>
      </c>
      <c r="F56" s="11">
        <v>0</v>
      </c>
      <c r="G56" s="115">
        <v>0</v>
      </c>
      <c r="H56" s="116"/>
    </row>
    <row r="57" spans="1:8" ht="19.95" customHeight="1" x14ac:dyDescent="0.25">
      <c r="A57" s="6"/>
      <c r="C57" s="47"/>
      <c r="D57" s="48"/>
      <c r="E57" s="1"/>
      <c r="F57" s="27"/>
      <c r="H57" s="27"/>
    </row>
    <row r="58" spans="1:8" s="56" customFormat="1" ht="63.6" customHeight="1" x14ac:dyDescent="0.25">
      <c r="A58" s="55" t="s">
        <v>66</v>
      </c>
      <c r="B58" s="117" t="s">
        <v>67</v>
      </c>
      <c r="C58" s="117"/>
      <c r="D58" s="117"/>
      <c r="E58" s="117"/>
      <c r="F58" s="117"/>
      <c r="G58" s="117"/>
      <c r="H58" s="117"/>
    </row>
    <row r="59" spans="1:8" s="57" customFormat="1" ht="73.8" customHeight="1" x14ac:dyDescent="0.3">
      <c r="A59" s="25" t="s">
        <v>14</v>
      </c>
      <c r="B59" s="25" t="s">
        <v>68</v>
      </c>
      <c r="C59" s="88" t="s">
        <v>69</v>
      </c>
      <c r="D59" s="88"/>
      <c r="E59" s="25" t="s">
        <v>70</v>
      </c>
      <c r="F59" s="26" t="s">
        <v>71</v>
      </c>
      <c r="G59" s="111" t="s">
        <v>72</v>
      </c>
      <c r="H59" s="111"/>
    </row>
    <row r="60" spans="1:8" s="56" customFormat="1" ht="19.95" customHeight="1" x14ac:dyDescent="0.25">
      <c r="A60" s="58">
        <v>1</v>
      </c>
      <c r="B60" s="58">
        <v>2</v>
      </c>
      <c r="C60" s="112">
        <v>3</v>
      </c>
      <c r="D60" s="113"/>
      <c r="E60" s="58">
        <v>4</v>
      </c>
      <c r="F60" s="58">
        <v>5</v>
      </c>
      <c r="G60" s="114">
        <v>6</v>
      </c>
      <c r="H60" s="114"/>
    </row>
    <row r="61" spans="1:8" s="56" customFormat="1" ht="26.4" customHeight="1" x14ac:dyDescent="0.25">
      <c r="A61" s="59">
        <v>1</v>
      </c>
      <c r="B61" s="60" t="s">
        <v>88</v>
      </c>
      <c r="C61" s="124">
        <v>22089.5</v>
      </c>
      <c r="D61" s="125"/>
      <c r="E61" s="126">
        <v>31186.560000000001</v>
      </c>
      <c r="F61" s="126">
        <v>29886.51</v>
      </c>
      <c r="G61" s="124">
        <v>23389.55</v>
      </c>
      <c r="H61" s="125"/>
    </row>
    <row r="62" spans="1:8" ht="19.95" customHeight="1" x14ac:dyDescent="0.25">
      <c r="A62" s="6"/>
      <c r="C62" s="47"/>
      <c r="D62" s="48"/>
      <c r="E62" s="1"/>
      <c r="F62" s="27"/>
      <c r="H62" s="27"/>
    </row>
    <row r="63" spans="1:8" ht="19.95" customHeight="1" x14ac:dyDescent="0.25">
      <c r="A63" s="6" t="s">
        <v>73</v>
      </c>
      <c r="B63" s="46" t="s">
        <v>74</v>
      </c>
      <c r="C63" s="47"/>
      <c r="D63" s="48"/>
      <c r="E63" s="1"/>
      <c r="F63" s="27"/>
      <c r="H63" s="27"/>
    </row>
    <row r="64" spans="1:8" ht="83.4" customHeight="1" x14ac:dyDescent="0.25">
      <c r="A64" s="25" t="s">
        <v>14</v>
      </c>
      <c r="B64" s="7" t="s">
        <v>75</v>
      </c>
      <c r="C64" s="88" t="s">
        <v>76</v>
      </c>
      <c r="D64" s="88"/>
      <c r="E64" s="25" t="s">
        <v>77</v>
      </c>
      <c r="F64" s="26" t="s">
        <v>78</v>
      </c>
      <c r="G64" s="92" t="s">
        <v>79</v>
      </c>
      <c r="H64" s="92"/>
    </row>
    <row r="65" spans="1:8" ht="19.95" customHeight="1" x14ac:dyDescent="0.25">
      <c r="A65" s="10">
        <v>1</v>
      </c>
      <c r="B65" s="10">
        <v>2</v>
      </c>
      <c r="C65" s="97">
        <v>3</v>
      </c>
      <c r="D65" s="98"/>
      <c r="E65" s="10">
        <v>4</v>
      </c>
      <c r="F65" s="10">
        <v>5</v>
      </c>
      <c r="G65" s="95">
        <v>6</v>
      </c>
      <c r="H65" s="95"/>
    </row>
    <row r="66" spans="1:8" ht="28.8" customHeight="1" x14ac:dyDescent="0.25">
      <c r="A66" s="9">
        <v>1</v>
      </c>
      <c r="B66" s="61" t="s">
        <v>80</v>
      </c>
      <c r="C66" s="118">
        <v>0</v>
      </c>
      <c r="D66" s="119"/>
      <c r="E66" s="62">
        <f>F25</f>
        <v>23389.920000000002</v>
      </c>
      <c r="F66" s="62">
        <f>H25</f>
        <v>23389.920000000002</v>
      </c>
      <c r="G66" s="118">
        <f>C66+E66-F66</f>
        <v>0</v>
      </c>
      <c r="H66" s="101"/>
    </row>
    <row r="67" spans="1:8" ht="28.2" customHeight="1" x14ac:dyDescent="0.25">
      <c r="A67" s="9">
        <v>2</v>
      </c>
      <c r="B67" s="61" t="s">
        <v>81</v>
      </c>
      <c r="C67" s="118">
        <v>0</v>
      </c>
      <c r="D67" s="119"/>
      <c r="E67" s="62">
        <f>G29</f>
        <v>0</v>
      </c>
      <c r="F67" s="62">
        <f>G30</f>
        <v>0</v>
      </c>
      <c r="G67" s="118">
        <f>C67+E67-F67</f>
        <v>0</v>
      </c>
      <c r="H67" s="101"/>
    </row>
    <row r="68" spans="1:8" ht="19.95" customHeight="1" x14ac:dyDescent="0.25">
      <c r="A68" s="9">
        <v>3</v>
      </c>
      <c r="B68" s="51" t="s">
        <v>82</v>
      </c>
      <c r="C68" s="118">
        <v>0</v>
      </c>
      <c r="D68" s="119"/>
      <c r="E68" s="62">
        <f>G37</f>
        <v>7796.6399999999994</v>
      </c>
      <c r="F68" s="62">
        <f>E68</f>
        <v>7796.6399999999994</v>
      </c>
      <c r="G68" s="118">
        <f>C68+E68-F68</f>
        <v>0</v>
      </c>
      <c r="H68" s="101"/>
    </row>
    <row r="69" spans="1:8" ht="60" customHeight="1" x14ac:dyDescent="0.25">
      <c r="A69" s="9">
        <v>4</v>
      </c>
      <c r="B69" s="61" t="s">
        <v>83</v>
      </c>
      <c r="C69" s="118">
        <v>0</v>
      </c>
      <c r="D69" s="119"/>
      <c r="E69" s="63">
        <v>0</v>
      </c>
      <c r="F69" s="63">
        <v>0</v>
      </c>
      <c r="G69" s="118">
        <v>0</v>
      </c>
      <c r="H69" s="119"/>
    </row>
    <row r="70" spans="1:8" ht="19.95" customHeight="1" x14ac:dyDescent="0.25">
      <c r="A70" s="9"/>
      <c r="B70" s="64" t="s">
        <v>28</v>
      </c>
      <c r="C70" s="120">
        <f>SUM(C66:D69)</f>
        <v>0</v>
      </c>
      <c r="D70" s="121"/>
      <c r="E70" s="65">
        <f>SUM(E66:E69)</f>
        <v>31186.560000000001</v>
      </c>
      <c r="F70" s="65">
        <f>SUM(F66:F69)</f>
        <v>31186.560000000001</v>
      </c>
      <c r="G70" s="120">
        <f>SUM(G66:H69)</f>
        <v>0</v>
      </c>
      <c r="H70" s="122"/>
    </row>
    <row r="71" spans="1:8" ht="19.95" customHeight="1" x14ac:dyDescent="0.25">
      <c r="A71" s="6"/>
      <c r="C71" s="47"/>
      <c r="D71" s="48"/>
      <c r="E71" s="1"/>
      <c r="F71" s="27"/>
      <c r="H71" s="27"/>
    </row>
  </sheetData>
  <mergeCells count="90">
    <mergeCell ref="C69:D69"/>
    <mergeCell ref="G69:H69"/>
    <mergeCell ref="C70:D70"/>
    <mergeCell ref="G70:H70"/>
    <mergeCell ref="C66:D66"/>
    <mergeCell ref="G66:H66"/>
    <mergeCell ref="C67:D67"/>
    <mergeCell ref="G67:H67"/>
    <mergeCell ref="C68:D68"/>
    <mergeCell ref="G68:H68"/>
    <mergeCell ref="C64:D64"/>
    <mergeCell ref="G64:H64"/>
    <mergeCell ref="C65:D65"/>
    <mergeCell ref="G65:H65"/>
    <mergeCell ref="C59:D59"/>
    <mergeCell ref="G59:H59"/>
    <mergeCell ref="C60:D60"/>
    <mergeCell ref="G60:H60"/>
    <mergeCell ref="C61:D61"/>
    <mergeCell ref="G61:H61"/>
    <mergeCell ref="C55:D55"/>
    <mergeCell ref="G55:H55"/>
    <mergeCell ref="C56:D56"/>
    <mergeCell ref="G56:H56"/>
    <mergeCell ref="B58:H58"/>
    <mergeCell ref="C51:D51"/>
    <mergeCell ref="G51:H51"/>
    <mergeCell ref="B53:H53"/>
    <mergeCell ref="C54:D54"/>
    <mergeCell ref="G54:H54"/>
    <mergeCell ref="B48:H48"/>
    <mergeCell ref="C49:D49"/>
    <mergeCell ref="G49:H49"/>
    <mergeCell ref="C50:D50"/>
    <mergeCell ref="G50:H50"/>
    <mergeCell ref="C44:D44"/>
    <mergeCell ref="G44:H44"/>
    <mergeCell ref="C45:D45"/>
    <mergeCell ref="G45:H45"/>
    <mergeCell ref="C46:D46"/>
    <mergeCell ref="G46:H46"/>
    <mergeCell ref="K39:M39"/>
    <mergeCell ref="C40:E40"/>
    <mergeCell ref="F40:H40"/>
    <mergeCell ref="C41:E41"/>
    <mergeCell ref="F41:H41"/>
    <mergeCell ref="C35:D35"/>
    <mergeCell ref="G35:H35"/>
    <mergeCell ref="B37:F37"/>
    <mergeCell ref="B38:H38"/>
    <mergeCell ref="C39:E39"/>
    <mergeCell ref="F39:H39"/>
    <mergeCell ref="B30:F30"/>
    <mergeCell ref="B31:F31"/>
    <mergeCell ref="C33:D33"/>
    <mergeCell ref="G33:H33"/>
    <mergeCell ref="C34:D34"/>
    <mergeCell ref="G34:H34"/>
    <mergeCell ref="N21:N23"/>
    <mergeCell ref="O21:O23"/>
    <mergeCell ref="B27:H27"/>
    <mergeCell ref="B28:F28"/>
    <mergeCell ref="B29:F29"/>
    <mergeCell ref="G16:H16"/>
    <mergeCell ref="C20:C24"/>
    <mergeCell ref="D20:D24"/>
    <mergeCell ref="E20:E24"/>
    <mergeCell ref="F20:F24"/>
    <mergeCell ref="G20:G24"/>
    <mergeCell ref="H20:H24"/>
    <mergeCell ref="A16:A17"/>
    <mergeCell ref="B16:B17"/>
    <mergeCell ref="C16:C17"/>
    <mergeCell ref="D16:D17"/>
    <mergeCell ref="E16:F16"/>
    <mergeCell ref="A11:H11"/>
    <mergeCell ref="A12:H12"/>
    <mergeCell ref="A13:H13"/>
    <mergeCell ref="A14:F14"/>
    <mergeCell ref="B15:H15"/>
    <mergeCell ref="A10:H10"/>
    <mergeCell ref="A1:H1"/>
    <mergeCell ref="A2:H2"/>
    <mergeCell ref="A3:H3"/>
    <mergeCell ref="A4:H4"/>
    <mergeCell ref="A5:H5"/>
    <mergeCell ref="A6:H6"/>
    <mergeCell ref="A7:H7"/>
    <mergeCell ref="A8:H8"/>
    <mergeCell ref="A9:H9"/>
  </mergeCells>
  <pageMargins left="0.70866141732283472" right="0.70866141732283472" top="0.74803149606299213" bottom="0.74803149606299213" header="0.31496062992125984" footer="0.31496062992125984"/>
  <pageSetup paperSize="9" scale="55" fitToHeight="3" orientation="portrait" r:id="rId1"/>
  <colBreaks count="1" manualBreakCount="1">
    <brk id="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Вишневая 2</vt:lpstr>
      <vt:lpstr>'Вишневая 2'!Область_печати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Драгунова Л.В</cp:lastModifiedBy>
  <cp:lastPrinted>2023-01-19T06:41:56Z</cp:lastPrinted>
  <dcterms:created xsi:type="dcterms:W3CDTF">2018-12-12T05:07:25Z</dcterms:created>
  <dcterms:modified xsi:type="dcterms:W3CDTF">2026-03-01T02:10:17Z</dcterms:modified>
</cp:coreProperties>
</file>