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4" i="1" l="1"/>
  <c r="I12" i="1"/>
  <c r="H15" i="1" l="1"/>
  <c r="G15" i="1"/>
  <c r="E15" i="1"/>
  <c r="B15" i="1"/>
  <c r="C15" i="1"/>
  <c r="I10" i="1"/>
  <c r="I8" i="1"/>
  <c r="B16" i="1" l="1"/>
  <c r="I15" i="1"/>
</calcChain>
</file>

<file path=xl/sharedStrings.xml><?xml version="1.0" encoding="utf-8"?>
<sst xmlns="http://schemas.openxmlformats.org/spreadsheetml/2006/main" count="18" uniqueCount="18">
  <si>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</si>
  <si>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</si>
  <si>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</si>
  <si>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</si>
  <si>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</si>
  <si>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</si>
  <si>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</si>
  <si>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</si>
  <si>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</si>
  <si>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</si>
  <si>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</si>
  <si>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</si>
  <si>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</si>
  <si>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ХВ на содржание о/и</t>
  </si>
  <si>
    <t>%</t>
  </si>
  <si>
    <t>Платежеспособность  -</t>
  </si>
  <si>
    <t>50 лет Комсомола, 5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</si>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</sst>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000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4" fontId="4" fillId="0" borderId="4" xfId="3" applyNumberFormat="1" applyFont="1" applyFill="1" applyBorder="1" applyAlignment="1">
      <alignment horizontal="center" vertical="top"/>
    </xf>
    <xf numFmtId="165" fontId="4" fillId="0" borderId="4" xfId="3" applyNumberFormat="1" applyFont="1" applyFill="1" applyBorder="1" applyAlignment="1">
      <alignment horizontal="center" vertical="top"/>
    </xf>
    <xf numFmtId="2" fontId="4" fillId="0" borderId="4" xfId="3" applyNumberFormat="1" applyFont="1" applyFill="1" applyBorder="1" applyAlignment="1">
      <alignment horizontal="center" vertical="top"/>
    </xf>
    <xf numFmtId="4" fontId="4" fillId="0" borderId="4" xfId="2" applyNumberFormat="1" applyFont="1" applyFill="1" applyBorder="1" applyAlignment="1">
      <alignment horizontal="center" vertical="top"/>
    </xf>
    <xf numFmtId="4" fontId="4" fillId="0" borderId="9" xfId="3" applyNumberFormat="1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/>
    </xf>
    <xf numFmtId="4" fontId="4" fillId="0" borderId="4" xfId="1" applyNumberFormat="1" applyFont="1" applyFill="1" applyBorder="1" applyAlignment="1">
      <alignment horizontal="center" vertical="top"/>
    </xf>
    <xf numFmtId="164" fontId="4" fillId="0" borderId="4" xfId="1" applyNumberFormat="1" applyFont="1" applyFill="1" applyBorder="1" applyAlignment="1">
      <alignment horizontal="center" vertical="top"/>
    </xf>
    <xf numFmtId="0" fontId="4" fillId="0" borderId="4" xfId="1" applyNumberFormat="1" applyFont="1" applyFill="1" applyBorder="1" applyAlignment="1">
      <alignment horizontal="center" vertical="top"/>
    </xf>
    <xf numFmtId="2" fontId="4" fillId="0" borderId="4" xfId="1" applyNumberFormat="1" applyFont="1" applyFill="1" applyBorder="1" applyAlignment="1">
      <alignment horizontal="center" vertical="top"/>
    </xf>
    <xf numFmtId="4" fontId="4" fillId="0" borderId="1" xfId="1" applyNumberFormat="1" applyFont="1" applyFill="1" applyBorder="1" applyAlignment="1">
      <alignment horizontal="center" vertical="top"/>
    </xf>
    <xf numFmtId="164" fontId="4" fillId="0" borderId="1" xfId="1" applyNumberFormat="1" applyFont="1" applyFill="1" applyBorder="1" applyAlignment="1">
      <alignment horizontal="center" vertical="top"/>
    </xf>
    <xf numFmtId="0" fontId="4" fillId="0" borderId="1" xfId="1" applyNumberFormat="1" applyFont="1" applyFill="1" applyBorder="1" applyAlignment="1">
      <alignment horizontal="center" vertical="top"/>
    </xf>
    <xf numFmtId="2" fontId="4" fillId="0" borderId="1" xfId="1" applyNumberFormat="1" applyFont="1" applyFill="1" applyBorder="1" applyAlignment="1">
      <alignment horizontal="center" vertical="top"/>
    </xf>
    <xf numFmtId="4" fontId="4" fillId="0" borderId="1" xfId="2" applyNumberFormat="1" applyFont="1" applyFill="1" applyBorder="1" applyAlignment="1">
      <alignment horizontal="center" vertical="top"/>
    </xf>
    <xf numFmtId="2" fontId="3" fillId="0" borderId="0" xfId="0" applyNumberFormat="1" applyFont="1"/>
    <xf numFmtId="4" fontId="3" fillId="0" borderId="0" xfId="0" applyNumberFormat="1" applyFont="1"/>
    <xf numFmtId="0" fontId="7" fillId="2" borderId="0" xfId="0" applyFont="1" applyFill="1" applyAlignment="1">
      <alignment horizontal="center" wrapText="1"/>
    </xf>
    <xf numFmtId="4" fontId="7" fillId="0" borderId="13" xfId="0" applyNumberFormat="1" applyFont="1" applyFill="1" applyBorder="1" applyAlignment="1">
      <alignment horizontal="center"/>
    </xf>
    <xf numFmtId="4" fontId="7" fillId="0" borderId="14" xfId="0" applyNumberFormat="1" applyFont="1" applyFill="1" applyBorder="1" applyAlignment="1">
      <alignment horizontal="center"/>
    </xf>
    <xf numFmtId="4" fontId="3" fillId="0" borderId="19" xfId="0" applyNumberFormat="1" applyFont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4" fontId="3" fillId="0" borderId="20" xfId="0" applyNumberFormat="1" applyFont="1" applyFill="1" applyBorder="1" applyAlignment="1">
      <alignment horizontal="center"/>
    </xf>
    <xf numFmtId="4" fontId="7" fillId="0" borderId="21" xfId="0" applyNumberFormat="1" applyFont="1" applyFill="1" applyBorder="1" applyAlignment="1">
      <alignment horizontal="center"/>
    </xf>
    <xf numFmtId="0" fontId="7" fillId="0" borderId="23" xfId="0" applyFont="1" applyBorder="1"/>
    <xf numFmtId="0" fontId="3" fillId="0" borderId="23" xfId="0" applyFont="1" applyBorder="1"/>
    <xf numFmtId="0" fontId="7" fillId="0" borderId="15" xfId="0" applyFont="1" applyBorder="1" applyAlignment="1">
      <alignment horizontal="left"/>
    </xf>
    <xf numFmtId="0" fontId="5" fillId="0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10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wrapText="1"/>
    </xf>
    <xf numFmtId="0" fontId="7" fillId="0" borderId="8" xfId="0" applyFont="1" applyFill="1" applyBorder="1" applyAlignment="1">
      <alignment wrapText="1"/>
    </xf>
    <xf numFmtId="0" fontId="7" fillId="0" borderId="3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center" wrapText="1"/>
    </xf>
    <xf numFmtId="0" fontId="4" fillId="0" borderId="2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wrapText="1"/>
    </xf>
    <xf numFmtId="0" fontId="6" fillId="0" borderId="18" xfId="0" applyFont="1" applyBorder="1" applyAlignment="1">
      <alignment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0" fontId="6" fillId="0" borderId="11" xfId="0" applyFont="1" applyBorder="1" applyAlignment="1">
      <alignment wrapText="1"/>
    </xf>
    <xf numFmtId="4" fontId="0" fillId="0" borderId="0" xfId="0" applyNumberFormat="1"/>
    <xf numFmtId="2" fontId="0" fillId="0" borderId="0" xfId="0" applyNumberFormat="1"/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tabSelected="1" zoomScale="115" zoomScaleNormal="115" workbookViewId="0">
      <pane xSplit="1" ySplit="1" topLeftCell="B11" activePane="bottomRight" state="frozen"/>
      <selection pane="topRight" activeCell="D1" sqref="D1"/>
      <selection pane="bottomLeft" activeCell="A5" sqref="A5"/>
      <selection pane="bottomRight" activeCell="K12" sqref="K12"/>
    </sheetView>
  </sheetViews>
  <sheetFormatPr defaultRowHeight="15" x14ac:dyDescent="0.25"/>
  <cols>
    <col min="1" max="1" width="23.5703125" style="1" customWidth="1"/>
    <col min="2" max="2" width="13.28515625" style="1" customWidth="1"/>
    <col min="3" max="3" width="13.85546875" style="1" customWidth="1"/>
    <col min="4" max="4" width="15.140625" style="1" customWidth="1"/>
    <col min="5" max="5" width="14.28515625" style="1" customWidth="1"/>
    <col min="6" max="6" width="14.140625" style="1" customWidth="1"/>
    <col min="7" max="7" width="14.5703125" style="1" customWidth="1"/>
    <col min="8" max="8" width="12.42578125" style="1" customWidth="1"/>
    <col min="9" max="9" width="13.28515625" style="1" customWidth="1"/>
    <col min="10" max="11" width="10" bestFit="1" customWidth="1"/>
  </cols>
  <sheetData>
    <row r="1" spans="1:11" x14ac:dyDescent="0.25">
      <c r="E1" s="2"/>
    </row>
    <row r="2" spans="1:11" ht="16.5" x14ac:dyDescent="0.25">
      <c r="A2" s="3"/>
      <c r="B2" s="41" t="s">
        <v>17</v>
      </c>
      <c r="C2" s="41"/>
      <c r="D2" s="41"/>
      <c r="E2" s="41"/>
      <c r="F2" s="41"/>
      <c r="G2" s="41"/>
      <c r="H2" s="41"/>
      <c r="I2" s="3"/>
    </row>
    <row r="3" spans="1:11" ht="17.25" thickBot="1" x14ac:dyDescent="0.3">
      <c r="A3" s="3"/>
      <c r="B3" s="21"/>
      <c r="C3" s="21"/>
      <c r="D3" s="21"/>
      <c r="E3" s="21"/>
      <c r="F3" s="21"/>
      <c r="G3" s="21"/>
      <c r="H3" s="21"/>
      <c r="I3" s="3"/>
    </row>
    <row r="4" spans="1:11" x14ac:dyDescent="0.25">
      <c r="A4" s="42" t="s">
        <v>0</v>
      </c>
      <c r="B4" s="45" t="s">
        <v>1</v>
      </c>
      <c r="C4" s="48" t="s">
        <v>2</v>
      </c>
      <c r="D4" s="48" t="s">
        <v>3</v>
      </c>
      <c r="E4" s="48" t="s">
        <v>4</v>
      </c>
      <c r="F4" s="48" t="s">
        <v>5</v>
      </c>
      <c r="G4" s="48" t="s">
        <v>6</v>
      </c>
      <c r="H4" s="48" t="s">
        <v>7</v>
      </c>
      <c r="I4" s="31" t="s">
        <v>8</v>
      </c>
    </row>
    <row r="5" spans="1:11" x14ac:dyDescent="0.25">
      <c r="A5" s="43"/>
      <c r="B5" s="46"/>
      <c r="C5" s="49"/>
      <c r="D5" s="49"/>
      <c r="E5" s="49"/>
      <c r="F5" s="49"/>
      <c r="G5" s="49"/>
      <c r="H5" s="49"/>
      <c r="I5" s="32"/>
    </row>
    <row r="6" spans="1:11" ht="15.75" thickBot="1" x14ac:dyDescent="0.3">
      <c r="A6" s="44"/>
      <c r="B6" s="47"/>
      <c r="C6" s="50"/>
      <c r="D6" s="50"/>
      <c r="E6" s="50"/>
      <c r="F6" s="50"/>
      <c r="G6" s="50"/>
      <c r="H6" s="50"/>
      <c r="I6" s="33"/>
    </row>
    <row r="7" spans="1:11" ht="16.5" x14ac:dyDescent="0.25">
      <c r="A7" s="28" t="s">
        <v>16</v>
      </c>
      <c r="B7" s="34" t="s">
        <v>13</v>
      </c>
      <c r="C7" s="34"/>
      <c r="D7" s="34"/>
      <c r="E7" s="34"/>
      <c r="F7" s="34"/>
      <c r="G7" s="34"/>
      <c r="H7" s="34"/>
      <c r="I7" s="35"/>
    </row>
    <row r="8" spans="1:11" ht="16.5" x14ac:dyDescent="0.25">
      <c r="A8" s="29"/>
      <c r="B8" s="24">
        <v>730.43000000000029</v>
      </c>
      <c r="C8" s="4">
        <v>2253.31</v>
      </c>
      <c r="D8" s="4">
        <v>104.138862</v>
      </c>
      <c r="E8" s="5">
        <v>2253.31</v>
      </c>
      <c r="F8" s="6"/>
      <c r="G8" s="7"/>
      <c r="H8" s="6">
        <v>1949.8600000000001</v>
      </c>
      <c r="I8" s="8">
        <f>SUM(B8+C8-H8)</f>
        <v>1033.8800000000001</v>
      </c>
      <c r="J8" s="51"/>
      <c r="K8" s="52"/>
    </row>
    <row r="9" spans="1:11" ht="16.5" x14ac:dyDescent="0.25">
      <c r="A9" s="29"/>
      <c r="B9" s="36" t="s">
        <v>9</v>
      </c>
      <c r="C9" s="36"/>
      <c r="D9" s="36"/>
      <c r="E9" s="36"/>
      <c r="F9" s="36"/>
      <c r="G9" s="36"/>
      <c r="H9" s="36"/>
      <c r="I9" s="37"/>
    </row>
    <row r="10" spans="1:11" ht="16.5" x14ac:dyDescent="0.25">
      <c r="A10" s="29"/>
      <c r="B10" s="25">
        <v>222802.89999999991</v>
      </c>
      <c r="C10" s="10">
        <v>773130.53</v>
      </c>
      <c r="D10" s="11">
        <v>36255.1</v>
      </c>
      <c r="E10" s="10">
        <v>784319.26</v>
      </c>
      <c r="F10" s="12"/>
      <c r="G10" s="13"/>
      <c r="H10" s="7">
        <v>713148.29999999993</v>
      </c>
      <c r="I10" s="8">
        <f>B10+C10-H10</f>
        <v>282785.13</v>
      </c>
      <c r="J10" s="51"/>
      <c r="K10" s="51"/>
    </row>
    <row r="11" spans="1:11" ht="16.5" x14ac:dyDescent="0.25">
      <c r="A11" s="29"/>
      <c r="B11" s="36" t="s">
        <v>10</v>
      </c>
      <c r="C11" s="38"/>
      <c r="D11" s="38"/>
      <c r="E11" s="38"/>
      <c r="F11" s="38"/>
      <c r="G11" s="38"/>
      <c r="H11" s="38"/>
      <c r="I11" s="39"/>
    </row>
    <row r="12" spans="1:11" ht="16.5" x14ac:dyDescent="0.25">
      <c r="A12" s="29"/>
      <c r="B12" s="25">
        <v>4531.99</v>
      </c>
      <c r="C12" s="9"/>
      <c r="D12" s="9"/>
      <c r="E12" s="9"/>
      <c r="F12" s="9"/>
      <c r="G12" s="9"/>
      <c r="H12" s="7">
        <v>2710.84</v>
      </c>
      <c r="I12" s="8">
        <f>SUM(B12+C12-H12)</f>
        <v>1821.1499999999996</v>
      </c>
    </row>
    <row r="13" spans="1:11" ht="16.5" x14ac:dyDescent="0.25">
      <c r="A13" s="29"/>
      <c r="B13" s="36" t="s">
        <v>11</v>
      </c>
      <c r="C13" s="40"/>
      <c r="D13" s="40"/>
      <c r="E13" s="40"/>
      <c r="F13" s="40"/>
      <c r="G13" s="40"/>
      <c r="H13" s="40"/>
      <c r="I13" s="39"/>
    </row>
    <row r="14" spans="1:11" ht="17.25" thickBot="1" x14ac:dyDescent="0.3">
      <c r="A14" s="29"/>
      <c r="B14" s="26">
        <v>38140.74</v>
      </c>
      <c r="C14" s="14">
        <v>159039.94</v>
      </c>
      <c r="D14" s="15">
        <v>36255.1</v>
      </c>
      <c r="E14" s="14">
        <v>159039.94</v>
      </c>
      <c r="F14" s="16"/>
      <c r="G14" s="17"/>
      <c r="H14" s="18">
        <v>127455.14</v>
      </c>
      <c r="I14" s="8">
        <f>SUM(B14+C14-H14)</f>
        <v>69725.539999999994</v>
      </c>
      <c r="J14" s="51"/>
      <c r="K14" s="51"/>
    </row>
    <row r="15" spans="1:11" ht="17.25" thickBot="1" x14ac:dyDescent="0.3">
      <c r="A15" s="30" t="s">
        <v>12</v>
      </c>
      <c r="B15" s="27">
        <f>SUM(B14+B12+B10+B8)</f>
        <v>266206.05999999988</v>
      </c>
      <c r="C15" s="22">
        <f t="shared" ref="C15" si="0">SUM(C14+C12+C10+C8)</f>
        <v>934423.78</v>
      </c>
      <c r="D15" s="22"/>
      <c r="E15" s="22">
        <f t="shared" ref="E15" si="1">SUM(E14+E12+E10+E8)</f>
        <v>945612.51</v>
      </c>
      <c r="F15" s="22"/>
      <c r="G15" s="22">
        <f t="shared" ref="G15:I15" si="2">SUM(G14+G12+G10+G8)</f>
        <v>0</v>
      </c>
      <c r="H15" s="22">
        <f t="shared" si="2"/>
        <v>845264.1399999999</v>
      </c>
      <c r="I15" s="23">
        <f t="shared" si="2"/>
        <v>355365.7</v>
      </c>
    </row>
    <row r="16" spans="1:11" ht="16.5" x14ac:dyDescent="0.25">
      <c r="A16" s="3" t="s">
        <v>15</v>
      </c>
      <c r="B16" s="19">
        <f>H15/(B15+C15)*100</f>
        <v>70.40172681365307</v>
      </c>
      <c r="C16" s="3" t="s">
        <v>14</v>
      </c>
      <c r="D16" s="3"/>
      <c r="E16" s="3"/>
      <c r="F16" s="3"/>
      <c r="G16" s="3"/>
      <c r="H16" s="3"/>
      <c r="I16" s="20"/>
    </row>
  </sheetData>
  <mergeCells count="14">
    <mergeCell ref="B2:H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B7:I7"/>
    <mergeCell ref="B9:I9"/>
    <mergeCell ref="B11:I11"/>
    <mergeCell ref="B13:I13"/>
  </mergeCells>
  <pageMargins left="0.70866141732283472" right="0.70866141732283472" top="0.74803149606299213" bottom="0.74803149606299213" header="0.31496062992125984" footer="0.31496062992125984"/>
  <pageSetup paperSize="9" scale="97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2022-01-31T23:41:04Z</dcterms:modified>
</cp:coreProperties>
</file>