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980" yWindow="-165" windowWidth="13155" windowHeight="9630"/>
  </bookViews>
  <sheets>
    <sheet name="2021" sheetId="4" r:id="rId1"/>
    <sheet name="Лист2" sheetId="2" r:id="rId2"/>
    <sheet name="Лист3" sheetId="3" r:id="rId3"/>
  </sheets>
  <calcPr calcId="162913" refMode="R1C1"/>
</workbook>
</file>

<file path=xl/calcChain.xml><?xml version="1.0" encoding="utf-8"?>
<calcChain xmlns="http://schemas.openxmlformats.org/spreadsheetml/2006/main">
  <c r="I19" i="4" l="1"/>
  <c r="I17" i="4"/>
  <c r="C20" i="4" l="1"/>
  <c r="E20" i="4"/>
  <c r="G20" i="4"/>
  <c r="H20" i="4"/>
  <c r="B20" i="4"/>
  <c r="I15" i="4"/>
  <c r="I13" i="4"/>
  <c r="I11" i="4"/>
  <c r="I9" i="4"/>
  <c r="I7" i="4"/>
  <c r="I20" i="4" l="1"/>
  <c r="B21" i="4"/>
</calcChain>
</file>

<file path=xl/sharedStrings.xml><?xml version="1.0" encoding="utf-8"?>
<sst xmlns="http://schemas.openxmlformats.org/spreadsheetml/2006/main" count="21" uniqueCount="21">
  <si>
    <t>Адрес МКД</t>
  </si>
  <si>
    <t>Сальдо на начало года, руб.</t>
  </si>
  <si>
    <t>Сумма прихода, руб.</t>
  </si>
  <si>
    <t>Потребленный объем</t>
  </si>
  <si>
    <t>Сумма начислений, руб.</t>
  </si>
  <si>
    <t>Количество перерасчетов</t>
  </si>
  <si>
    <t>Сумма перерасчетов, руб.</t>
  </si>
  <si>
    <t>Сумма оплаты , руб.</t>
  </si>
  <si>
    <t>Сальдо на конец года, руб.</t>
  </si>
  <si>
    <t>Содержание общего имущества</t>
  </si>
  <si>
    <t>Сбор и вывоз твердых бытовых отходов</t>
  </si>
  <si>
    <t>Услуги управляющей компании.</t>
  </si>
  <si>
    <t>Итого:</t>
  </si>
  <si>
    <t>ХВ на содржание о/и</t>
  </si>
  <si>
    <t>%</t>
  </si>
  <si>
    <t>Платежеспособность  -</t>
  </si>
  <si>
    <t>ХВ для ГВ на содржание о/и</t>
  </si>
  <si>
    <t>Т/эн на подогрев ХВ для ГВ на содржание о/и</t>
  </si>
  <si>
    <t>50 лет Комсомола, 60</t>
  </si>
  <si>
    <t xml:space="preserve">Сведения за 2021 год о начислении платы за жилищные услуги. </t>
  </si>
  <si>
    <t>Э/энергия на содржание о/и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</si>
</sst>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0000"/>
  </numFmts>
  <fonts count="9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8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3"/>
      <color theme="1"/>
      <name val="Times New Roman"/>
      <family val="1"/>
      <charset val="204"/>
    </font>
    <font>
      <sz val="13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55">
    <xf numFmtId="0" fontId="0" fillId="0" borderId="0" xfId="0"/>
    <xf numFmtId="0" fontId="2" fillId="0" borderId="0" xfId="0" applyFont="1"/>
    <xf numFmtId="4" fontId="2" fillId="0" borderId="0" xfId="0" applyNumberFormat="1" applyFont="1"/>
    <xf numFmtId="0" fontId="4" fillId="0" borderId="0" xfId="0" applyFont="1"/>
    <xf numFmtId="0" fontId="4" fillId="2" borderId="0" xfId="0" applyFont="1" applyFill="1" applyAlignment="1">
      <alignment horizontal="center" wrapText="1"/>
    </xf>
    <xf numFmtId="4" fontId="3" fillId="0" borderId="0" xfId="0" applyNumberFormat="1" applyFont="1"/>
    <xf numFmtId="0" fontId="3" fillId="0" borderId="0" xfId="0" applyFont="1"/>
    <xf numFmtId="0" fontId="8" fillId="0" borderId="0" xfId="0" applyFont="1" applyFill="1" applyBorder="1" applyAlignment="1">
      <alignment horizontal="center" vertical="top"/>
    </xf>
    <xf numFmtId="4" fontId="5" fillId="0" borderId="4" xfId="3" applyNumberFormat="1" applyFont="1" applyFill="1" applyBorder="1" applyAlignment="1">
      <alignment horizontal="center" vertical="center"/>
    </xf>
    <xf numFmtId="165" fontId="5" fillId="0" borderId="4" xfId="3" applyNumberFormat="1" applyFont="1" applyFill="1" applyBorder="1" applyAlignment="1">
      <alignment horizontal="center" vertical="center"/>
    </xf>
    <xf numFmtId="2" fontId="5" fillId="0" borderId="4" xfId="3" applyNumberFormat="1" applyFont="1" applyFill="1" applyBorder="1" applyAlignment="1">
      <alignment horizontal="center" vertical="center"/>
    </xf>
    <xf numFmtId="4" fontId="5" fillId="0" borderId="4" xfId="2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4" fontId="5" fillId="0" borderId="4" xfId="1" applyNumberFormat="1" applyFont="1" applyFill="1" applyBorder="1" applyAlignment="1">
      <alignment horizontal="center" vertical="center"/>
    </xf>
    <xf numFmtId="164" fontId="5" fillId="0" borderId="4" xfId="1" applyNumberFormat="1" applyFont="1" applyFill="1" applyBorder="1" applyAlignment="1">
      <alignment horizontal="center" vertical="center"/>
    </xf>
    <xf numFmtId="0" fontId="5" fillId="0" borderId="4" xfId="1" applyNumberFormat="1" applyFont="1" applyFill="1" applyBorder="1" applyAlignment="1">
      <alignment horizontal="center" vertical="center"/>
    </xf>
    <xf numFmtId="2" fontId="5" fillId="0" borderId="4" xfId="1" applyNumberFormat="1" applyFont="1" applyFill="1" applyBorder="1" applyAlignment="1">
      <alignment horizontal="center" vertical="center"/>
    </xf>
    <xf numFmtId="4" fontId="5" fillId="0" borderId="11" xfId="3" applyNumberFormat="1" applyFont="1" applyFill="1" applyBorder="1" applyAlignment="1">
      <alignment horizontal="center" vertical="center"/>
    </xf>
    <xf numFmtId="4" fontId="4" fillId="0" borderId="14" xfId="0" applyNumberFormat="1" applyFont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6" fillId="0" borderId="16" xfId="0" applyFont="1" applyBorder="1"/>
    <xf numFmtId="0" fontId="4" fillId="0" borderId="16" xfId="0" applyFont="1" applyBorder="1"/>
    <xf numFmtId="4" fontId="4" fillId="0" borderId="5" xfId="0" applyNumberFormat="1" applyFont="1" applyFill="1" applyBorder="1" applyAlignment="1">
      <alignment horizontal="center" vertical="center"/>
    </xf>
    <xf numFmtId="4" fontId="5" fillId="0" borderId="1" xfId="1" applyNumberFormat="1" applyFont="1" applyFill="1" applyBorder="1" applyAlignment="1">
      <alignment horizontal="center" vertical="center"/>
    </xf>
    <xf numFmtId="164" fontId="5" fillId="0" borderId="1" xfId="1" applyNumberFormat="1" applyFont="1" applyFill="1" applyBorder="1" applyAlignment="1">
      <alignment horizontal="center" vertical="center"/>
    </xf>
    <xf numFmtId="0" fontId="5" fillId="0" borderId="1" xfId="1" applyNumberFormat="1" applyFont="1" applyFill="1" applyBorder="1" applyAlignment="1">
      <alignment horizontal="center" vertical="center"/>
    </xf>
    <xf numFmtId="2" fontId="5" fillId="0" borderId="1" xfId="1" applyNumberFormat="1" applyFont="1" applyFill="1" applyBorder="1" applyAlignment="1">
      <alignment horizontal="center" vertical="center"/>
    </xf>
    <xf numFmtId="4" fontId="5" fillId="0" borderId="1" xfId="2" applyNumberFormat="1" applyFont="1" applyFill="1" applyBorder="1" applyAlignment="1">
      <alignment horizontal="center" vertical="center"/>
    </xf>
    <xf numFmtId="4" fontId="5" fillId="0" borderId="22" xfId="3" applyNumberFormat="1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4" fontId="6" fillId="0" borderId="23" xfId="0" applyNumberFormat="1" applyFont="1" applyFill="1" applyBorder="1" applyAlignment="1">
      <alignment horizontal="center" vertical="center"/>
    </xf>
    <xf numFmtId="0" fontId="6" fillId="0" borderId="0" xfId="0" applyFont="1"/>
    <xf numFmtId="2" fontId="6" fillId="0" borderId="0" xfId="0" applyNumberFormat="1" applyFont="1"/>
    <xf numFmtId="4" fontId="6" fillId="0" borderId="0" xfId="0" applyNumberFormat="1" applyFont="1"/>
    <xf numFmtId="0" fontId="7" fillId="0" borderId="3" xfId="0" applyFont="1" applyFill="1" applyBorder="1" applyAlignment="1">
      <alignment horizontal="center" vertical="top" wrapText="1"/>
    </xf>
    <xf numFmtId="0" fontId="6" fillId="0" borderId="3" xfId="0" applyFont="1" applyFill="1" applyBorder="1" applyAlignment="1">
      <alignment horizontal="center" vertical="top" wrapText="1"/>
    </xf>
    <xf numFmtId="0" fontId="6" fillId="0" borderId="10" xfId="0" applyFont="1" applyFill="1" applyBorder="1" applyAlignment="1">
      <alignment wrapText="1"/>
    </xf>
    <xf numFmtId="0" fontId="5" fillId="0" borderId="8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wrapText="1"/>
    </xf>
    <xf numFmtId="0" fontId="4" fillId="0" borderId="21" xfId="0" applyFont="1" applyBorder="1" applyAlignment="1">
      <alignment wrapText="1"/>
    </xf>
    <xf numFmtId="0" fontId="7" fillId="0" borderId="0" xfId="0" applyFont="1" applyFill="1" applyBorder="1" applyAlignment="1">
      <alignment horizontal="center" vertical="top" wrapText="1"/>
    </xf>
    <xf numFmtId="0" fontId="7" fillId="0" borderId="18" xfId="0" applyFont="1" applyFill="1" applyBorder="1" applyAlignment="1">
      <alignment horizontal="center" vertical="top" wrapText="1"/>
    </xf>
    <xf numFmtId="0" fontId="7" fillId="0" borderId="10" xfId="0" applyFont="1" applyFill="1" applyBorder="1" applyAlignment="1">
      <alignment horizontal="center" vertical="top" wrapText="1"/>
    </xf>
    <xf numFmtId="0" fontId="6" fillId="0" borderId="3" xfId="0" applyFont="1" applyFill="1" applyBorder="1" applyAlignment="1">
      <alignment wrapText="1"/>
    </xf>
    <xf numFmtId="0" fontId="6" fillId="2" borderId="0" xfId="0" applyFont="1" applyFill="1" applyAlignment="1">
      <alignment horizontal="center" wrapText="1"/>
    </xf>
    <xf numFmtId="0" fontId="5" fillId="0" borderId="15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4" fillId="0" borderId="13" xfId="0" applyFont="1" applyBorder="1" applyAlignment="1">
      <alignment wrapText="1"/>
    </xf>
    <xf numFmtId="0" fontId="4" fillId="0" borderId="19" xfId="0" applyFont="1" applyBorder="1" applyAlignment="1">
      <alignment wrapText="1"/>
    </xf>
    <xf numFmtId="0" fontId="5" fillId="0" borderId="7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wrapText="1"/>
    </xf>
    <xf numFmtId="0" fontId="4" fillId="0" borderId="20" xfId="0" applyFont="1" applyBorder="1" applyAlignment="1">
      <alignment wrapText="1"/>
    </xf>
    <xf numFmtId="4" fontId="0" fillId="0" borderId="0" xfId="0" applyNumberFormat="1"/>
  </cellXfs>
  <cellStyles count="4">
    <cellStyle name="Обычный" xfId="0" builtinId="0"/>
    <cellStyle name="Обычный_водоканал" xfId="2"/>
    <cellStyle name="Обычный_Лист12" xfId="1"/>
    <cellStyle name="Обычный_Лист9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4"/>
  <sheetViews>
    <sheetView tabSelected="1" zoomScale="115" zoomScaleNormal="115" workbookViewId="0">
      <pane xSplit="1" ySplit="5" topLeftCell="B15" activePane="bottomRight" state="frozen"/>
      <selection pane="topRight" activeCell="D1" sqref="D1"/>
      <selection pane="bottomLeft" activeCell="A5" sqref="A5"/>
      <selection pane="bottomRight" activeCell="C19" sqref="C19:H19"/>
    </sheetView>
  </sheetViews>
  <sheetFormatPr defaultRowHeight="15" x14ac:dyDescent="0.25"/>
  <cols>
    <col min="1" max="1" width="24.7109375" style="1" customWidth="1"/>
    <col min="2" max="2" width="15" style="1" customWidth="1"/>
    <col min="3" max="3" width="14.7109375" style="1" customWidth="1"/>
    <col min="4" max="4" width="17.140625" style="1" customWidth="1"/>
    <col min="5" max="5" width="14.7109375" style="1" customWidth="1"/>
    <col min="6" max="6" width="15.28515625" style="1" customWidth="1"/>
    <col min="7" max="7" width="16.28515625" style="1" customWidth="1"/>
    <col min="8" max="8" width="14.140625" style="1" customWidth="1"/>
    <col min="9" max="9" width="13.7109375" style="1" customWidth="1"/>
    <col min="10" max="10" width="10" bestFit="1" customWidth="1"/>
    <col min="11" max="11" width="11.140625" bestFit="1" customWidth="1"/>
  </cols>
  <sheetData>
    <row r="1" spans="1:9" ht="16.5" x14ac:dyDescent="0.25">
      <c r="A1" s="3"/>
      <c r="B1" s="44" t="s">
        <v>19</v>
      </c>
      <c r="C1" s="44"/>
      <c r="D1" s="44"/>
      <c r="E1" s="44"/>
      <c r="F1" s="44"/>
      <c r="G1" s="44"/>
      <c r="H1" s="44"/>
      <c r="I1" s="3"/>
    </row>
    <row r="2" spans="1:9" ht="17.25" thickBot="1" x14ac:dyDescent="0.3">
      <c r="A2" s="3"/>
      <c r="B2" s="4"/>
      <c r="C2" s="4"/>
      <c r="D2" s="4"/>
      <c r="E2" s="4"/>
      <c r="F2" s="4"/>
      <c r="G2" s="4"/>
      <c r="H2" s="4"/>
      <c r="I2" s="3"/>
    </row>
    <row r="3" spans="1:9" ht="12.75" customHeight="1" x14ac:dyDescent="0.25">
      <c r="A3" s="45" t="s">
        <v>0</v>
      </c>
      <c r="B3" s="48" t="s">
        <v>1</v>
      </c>
      <c r="C3" s="51" t="s">
        <v>2</v>
      </c>
      <c r="D3" s="51" t="s">
        <v>3</v>
      </c>
      <c r="E3" s="51" t="s">
        <v>4</v>
      </c>
      <c r="F3" s="51" t="s">
        <v>5</v>
      </c>
      <c r="G3" s="51" t="s">
        <v>6</v>
      </c>
      <c r="H3" s="51" t="s">
        <v>7</v>
      </c>
      <c r="I3" s="37" t="s">
        <v>8</v>
      </c>
    </row>
    <row r="4" spans="1:9" ht="12.75" customHeight="1" x14ac:dyDescent="0.25">
      <c r="A4" s="46"/>
      <c r="B4" s="49"/>
      <c r="C4" s="52"/>
      <c r="D4" s="52"/>
      <c r="E4" s="52"/>
      <c r="F4" s="52"/>
      <c r="G4" s="52"/>
      <c r="H4" s="52"/>
      <c r="I4" s="38"/>
    </row>
    <row r="5" spans="1:9" ht="25.5" customHeight="1" thickBot="1" x14ac:dyDescent="0.3">
      <c r="A5" s="47"/>
      <c r="B5" s="50"/>
      <c r="C5" s="53"/>
      <c r="D5" s="53"/>
      <c r="E5" s="53"/>
      <c r="F5" s="53"/>
      <c r="G5" s="53"/>
      <c r="H5" s="53"/>
      <c r="I5" s="39"/>
    </row>
    <row r="6" spans="1:9" ht="19.5" customHeight="1" x14ac:dyDescent="0.25">
      <c r="A6" s="20" t="s">
        <v>18</v>
      </c>
      <c r="B6" s="40" t="s">
        <v>13</v>
      </c>
      <c r="C6" s="40"/>
      <c r="D6" s="40"/>
      <c r="E6" s="40"/>
      <c r="F6" s="40"/>
      <c r="G6" s="40"/>
      <c r="H6" s="40"/>
      <c r="I6" s="41"/>
    </row>
    <row r="7" spans="1:9" ht="19.5" customHeight="1" x14ac:dyDescent="0.25">
      <c r="A7" s="21"/>
      <c r="B7" s="18">
        <v>276.08000000000038</v>
      </c>
      <c r="C7" s="8">
        <v>2424.1</v>
      </c>
      <c r="D7" s="8">
        <v>112.01236</v>
      </c>
      <c r="E7" s="9">
        <v>2424.1</v>
      </c>
      <c r="F7" s="10"/>
      <c r="G7" s="11"/>
      <c r="H7" s="10">
        <v>2418.67</v>
      </c>
      <c r="I7" s="17">
        <f>SUM(B7+C7-H7)</f>
        <v>281.51000000000022</v>
      </c>
    </row>
    <row r="8" spans="1:9" ht="19.5" customHeight="1" x14ac:dyDescent="0.25">
      <c r="A8" s="21"/>
      <c r="B8" s="34" t="s">
        <v>16</v>
      </c>
      <c r="C8" s="34"/>
      <c r="D8" s="34"/>
      <c r="E8" s="34"/>
      <c r="F8" s="34"/>
      <c r="G8" s="34"/>
      <c r="H8" s="34"/>
      <c r="I8" s="42"/>
    </row>
    <row r="9" spans="1:9" ht="19.5" customHeight="1" x14ac:dyDescent="0.25">
      <c r="A9" s="21"/>
      <c r="B9" s="18">
        <v>274.40000000000009</v>
      </c>
      <c r="C9" s="8">
        <v>2424.1</v>
      </c>
      <c r="D9" s="8">
        <v>112.01236</v>
      </c>
      <c r="E9" s="9">
        <v>2424.1</v>
      </c>
      <c r="F9" s="10"/>
      <c r="G9" s="11"/>
      <c r="H9" s="10">
        <v>2417.73</v>
      </c>
      <c r="I9" s="17">
        <f t="shared" ref="I9" si="0">SUM(B9+C9-H9)</f>
        <v>280.77</v>
      </c>
    </row>
    <row r="10" spans="1:9" ht="19.5" customHeight="1" x14ac:dyDescent="0.25">
      <c r="A10" s="21"/>
      <c r="B10" s="34" t="s">
        <v>17</v>
      </c>
      <c r="C10" s="34"/>
      <c r="D10" s="34"/>
      <c r="E10" s="34"/>
      <c r="F10" s="34"/>
      <c r="G10" s="34"/>
      <c r="H10" s="34"/>
      <c r="I10" s="42"/>
    </row>
    <row r="11" spans="1:9" ht="19.5" customHeight="1" x14ac:dyDescent="0.25">
      <c r="A11" s="21"/>
      <c r="B11" s="18">
        <v>2111.2900000000009</v>
      </c>
      <c r="C11" s="8">
        <v>18228.27</v>
      </c>
      <c r="D11" s="8">
        <v>5.8245630000000004</v>
      </c>
      <c r="E11" s="9">
        <v>18228.27</v>
      </c>
      <c r="F11" s="10"/>
      <c r="G11" s="11"/>
      <c r="H11" s="10">
        <v>18119.650000000001</v>
      </c>
      <c r="I11" s="17">
        <f t="shared" ref="I11" si="1">SUM(B11+C11-H11)</f>
        <v>2219.91</v>
      </c>
    </row>
    <row r="12" spans="1:9" ht="19.5" customHeight="1" x14ac:dyDescent="0.25">
      <c r="A12" s="21"/>
      <c r="B12" s="34" t="s">
        <v>9</v>
      </c>
      <c r="C12" s="34"/>
      <c r="D12" s="34"/>
      <c r="E12" s="34"/>
      <c r="F12" s="34"/>
      <c r="G12" s="34"/>
      <c r="H12" s="34"/>
      <c r="I12" s="42"/>
    </row>
    <row r="13" spans="1:9" ht="19.5" customHeight="1" x14ac:dyDescent="0.25">
      <c r="A13" s="21"/>
      <c r="B13" s="19">
        <v>69586.840000000084</v>
      </c>
      <c r="C13" s="13">
        <v>762686.51</v>
      </c>
      <c r="D13" s="14">
        <v>33975.699999999997</v>
      </c>
      <c r="E13" s="13">
        <v>775779.11</v>
      </c>
      <c r="F13" s="15"/>
      <c r="G13" s="16"/>
      <c r="H13" s="11">
        <v>743634.24</v>
      </c>
      <c r="I13" s="17">
        <f>B13+C13-H13</f>
        <v>88639.110000000102</v>
      </c>
    </row>
    <row r="14" spans="1:9" ht="19.5" customHeight="1" x14ac:dyDescent="0.25">
      <c r="A14" s="21"/>
      <c r="B14" s="34" t="s">
        <v>10</v>
      </c>
      <c r="C14" s="43"/>
      <c r="D14" s="43"/>
      <c r="E14" s="43"/>
      <c r="F14" s="43"/>
      <c r="G14" s="43"/>
      <c r="H14" s="43"/>
      <c r="I14" s="36"/>
    </row>
    <row r="15" spans="1:9" ht="19.5" customHeight="1" x14ac:dyDescent="0.25">
      <c r="A15" s="21"/>
      <c r="B15" s="19">
        <v>0</v>
      </c>
      <c r="C15" s="12"/>
      <c r="D15" s="12"/>
      <c r="E15" s="12"/>
      <c r="F15" s="12"/>
      <c r="G15" s="12"/>
      <c r="H15" s="11"/>
      <c r="I15" s="17">
        <f>SUM(B15+C15-H15)</f>
        <v>0</v>
      </c>
    </row>
    <row r="16" spans="1:9" ht="19.5" customHeight="1" x14ac:dyDescent="0.25">
      <c r="A16" s="21"/>
      <c r="B16" s="34" t="s">
        <v>11</v>
      </c>
      <c r="C16" s="35"/>
      <c r="D16" s="35"/>
      <c r="E16" s="35"/>
      <c r="F16" s="35"/>
      <c r="G16" s="35"/>
      <c r="H16" s="35"/>
      <c r="I16" s="36"/>
    </row>
    <row r="17" spans="1:17" ht="19.5" customHeight="1" x14ac:dyDescent="0.25">
      <c r="A17" s="21"/>
      <c r="B17" s="22">
        <v>38140.74</v>
      </c>
      <c r="C17" s="23">
        <v>149040.89000000001</v>
      </c>
      <c r="D17" s="24">
        <v>33975.699999999997</v>
      </c>
      <c r="E17" s="23">
        <v>149040.89000000001</v>
      </c>
      <c r="F17" s="25"/>
      <c r="G17" s="26"/>
      <c r="H17" s="27">
        <v>169952.52000000002</v>
      </c>
      <c r="I17" s="17">
        <f>SUM(B17+C17-H17)</f>
        <v>17229.109999999986</v>
      </c>
      <c r="J17" s="54"/>
      <c r="K17" s="54"/>
    </row>
    <row r="18" spans="1:17" ht="19.5" customHeight="1" x14ac:dyDescent="0.25">
      <c r="A18" s="21"/>
      <c r="B18" s="34" t="s">
        <v>20</v>
      </c>
      <c r="C18" s="35"/>
      <c r="D18" s="35"/>
      <c r="E18" s="35"/>
      <c r="F18" s="35"/>
      <c r="G18" s="35"/>
      <c r="H18" s="35"/>
      <c r="I18" s="36"/>
    </row>
    <row r="19" spans="1:17" ht="19.5" customHeight="1" thickBot="1" x14ac:dyDescent="0.3">
      <c r="A19" s="21"/>
      <c r="B19" s="22">
        <v>6505.95</v>
      </c>
      <c r="C19" s="23">
        <v>68289.89</v>
      </c>
      <c r="D19" s="24">
        <v>20317.4686</v>
      </c>
      <c r="E19" s="23">
        <v>56685.53</v>
      </c>
      <c r="F19" s="25"/>
      <c r="G19" s="26">
        <v>11604.36</v>
      </c>
      <c r="H19" s="27">
        <v>66925.09</v>
      </c>
      <c r="I19" s="28">
        <f>B19+E19+G19-H19</f>
        <v>7870.75</v>
      </c>
    </row>
    <row r="20" spans="1:17" s="6" customFormat="1" ht="19.5" customHeight="1" thickBot="1" x14ac:dyDescent="0.3">
      <c r="A20" s="29" t="s">
        <v>12</v>
      </c>
      <c r="B20" s="30">
        <f>SUM(B17+B15+B13+B7)+B11+B9+B19</f>
        <v>116895.30000000006</v>
      </c>
      <c r="C20" s="30">
        <f t="shared" ref="C20:I20" si="2">SUM(C17+C15+C13+C7)+C11+C9+C19</f>
        <v>1003093.76</v>
      </c>
      <c r="D20" s="30"/>
      <c r="E20" s="30">
        <f t="shared" si="2"/>
        <v>1004582</v>
      </c>
      <c r="F20" s="30"/>
      <c r="G20" s="30">
        <f t="shared" si="2"/>
        <v>11604.36</v>
      </c>
      <c r="H20" s="30">
        <f t="shared" si="2"/>
        <v>1003467.9</v>
      </c>
      <c r="I20" s="30">
        <f t="shared" si="2"/>
        <v>116521.16000000009</v>
      </c>
      <c r="J20" s="5"/>
      <c r="L20" s="7"/>
      <c r="M20" s="7"/>
      <c r="N20" s="7"/>
      <c r="O20" s="7"/>
      <c r="P20" s="7"/>
      <c r="Q20" s="7"/>
    </row>
    <row r="21" spans="1:17" s="6" customFormat="1" ht="16.5" x14ac:dyDescent="0.25">
      <c r="A21" s="31" t="s">
        <v>15</v>
      </c>
      <c r="B21" s="32">
        <f>H20/(B20+C20)*100</f>
        <v>89.5962233773962</v>
      </c>
      <c r="C21" s="31" t="s">
        <v>14</v>
      </c>
      <c r="D21" s="31"/>
      <c r="E21" s="31"/>
      <c r="F21" s="31"/>
      <c r="G21" s="31"/>
      <c r="H21" s="31"/>
      <c r="I21" s="33"/>
    </row>
    <row r="22" spans="1:17" x14ac:dyDescent="0.25">
      <c r="E22" s="2"/>
    </row>
    <row r="23" spans="1:17" x14ac:dyDescent="0.25">
      <c r="D23" s="2"/>
    </row>
    <row r="24" spans="1:17" x14ac:dyDescent="0.25">
      <c r="C24" s="2"/>
    </row>
  </sheetData>
  <mergeCells count="17">
    <mergeCell ref="B1:H1"/>
    <mergeCell ref="A3:A5"/>
    <mergeCell ref="B3:B5"/>
    <mergeCell ref="C3:C5"/>
    <mergeCell ref="D3:D5"/>
    <mergeCell ref="E3:E5"/>
    <mergeCell ref="F3:F5"/>
    <mergeCell ref="G3:G5"/>
    <mergeCell ref="H3:H5"/>
    <mergeCell ref="B16:I16"/>
    <mergeCell ref="B18:I18"/>
    <mergeCell ref="I3:I5"/>
    <mergeCell ref="B6:I6"/>
    <mergeCell ref="B8:I8"/>
    <mergeCell ref="B10:I10"/>
    <mergeCell ref="B12:I12"/>
    <mergeCell ref="B14:I14"/>
  </mergeCells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2021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2022-02-01T00:50:28Z</dcterms:modified>
</cp:coreProperties>
</file>