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51,1" sheetId="1" r:id="rId1"/>
  </sheets>
  <definedNames>
    <definedName name="_xlnm.Print_Area" localSheetId="0">'Чехова 51,1'!$A$1:$F$101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C108" i="1"/>
  <c r="B108" i="1"/>
  <c r="D107" i="1"/>
  <c r="D108" i="1" s="1"/>
  <c r="D101" i="1" l="1"/>
  <c r="D100" i="1"/>
  <c r="D78" i="1"/>
  <c r="D71" i="1"/>
  <c r="D65" i="1"/>
  <c r="D59" i="1"/>
  <c r="D54" i="1"/>
  <c r="D49" i="1"/>
  <c r="D45" i="1"/>
  <c r="D28" i="1"/>
  <c r="D26" i="1"/>
  <c r="D23" i="1"/>
  <c r="D21" i="1"/>
  <c r="D16" i="1"/>
  <c r="D43" i="1"/>
  <c r="F99" i="1"/>
  <c r="D99" i="1" s="1"/>
</calcChain>
</file>

<file path=xl/sharedStrings.xml><?xml version="1.0" encoding="utf-8"?>
<sst xmlns="http://schemas.openxmlformats.org/spreadsheetml/2006/main" count="221" uniqueCount="148">
  <si>
    <t>1 категория</t>
  </si>
  <si>
    <t>Перечень работ и услуг по содержанию и ремонту общего имущества в многоквартирном доме № 51/1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</si>
  <si>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</si>
  <si>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</si>
  <si>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</si>
  <si>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</si>
  <si>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</si>
  <si>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</si>
  <si>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</si>
  <si>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</si>
  <si>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</si>
  <si>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</si>
  <si>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</si>
  <si>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</si>
  <si>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</si>
  <si>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</si>
  <si>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</si>
  <si>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</si>
  <si>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</si>
  <si>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</si>
  <si>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</si>
  <si>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</si>
  <si>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</si>
  <si>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</si>
  <si>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</si>
  <si>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</si>
  <si>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</si>
  <si>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</si>
  <si>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</si>
  <si>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</si>
  <si>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</si>
  <si>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</si>
  <si>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</si>
  <si>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</si>
  <si>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</si>
  <si>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</si>
  <si>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</si>
  <si>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</si>
  <si>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</si>
  <si>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</si>
  <si>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</si>
  <si>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</si>
  <si>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</si>
  <si>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</si>
  <si>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</si>
  <si>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</si>
  <si>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</si>
  <si>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</si>
  <si>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</si>
  <si>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</si>
  <si>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</si>
  <si>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</si>
  <si>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</si>
  <si>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</si>
  <si>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</si>
  <si>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</si>
  <si>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</si>
  <si>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</si>
  <si>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</si>
  <si>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</si>
  <si>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</si>
  <si>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</si>
  <si>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</si>
  <si>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</si>
  <si>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</si>
  <si>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</si>
  <si>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</si>
  <si>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</si>
  <si>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</si>
  <si>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</si>
  <si>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</si>
  <si>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</si>
  <si>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</si>
  <si>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</si>
  <si>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</si>
  <si>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</si>
  <si>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</si>
  <si>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</si>
  <si>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</si>
  <si>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</si>
  <si>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</si>
  <si>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</si>
  <si>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</si>
  <si>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</si>
  <si>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</si>
  <si>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</si>
  <si>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</si>
  <si>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</si>
  <si>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</si>
  <si>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</si>
  <si>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</si>
  <si>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</si>
  <si>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</si>
  <si>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</si>
  <si>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</si>
  <si>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</si>
  <si>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</si>
  <si>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</si>
  <si>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</si>
  <si>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</si>
  <si>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</si>
  <si>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</si>
  <si>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</si>
  <si>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</si>
  <si>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</si>
  <si>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</si>
  <si>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</si>
  <si>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</si>
  <si>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</si>
  <si>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</si>
  <si>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</si>
  <si>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</si>
  <si>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</si>
  <si>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</si>
  <si>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</si>
  <si>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</si>
  <si>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</si>
  <si>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Демонтаж и монтаж слуховых окон - 3шт</t>
  </si>
  <si>
    <t>март-апрель</t>
  </si>
  <si>
    <t>Всего в год руб. за __1277,7_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</si>
  <si>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</si>
  <si>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</si>
  <si>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</si>
  <si>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</si>
  <si>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</si>
  <si>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10"/>
        <color indexed="8"/>
        <rFont val="Times New Roman"/>
        <family val="1"/>
        <charset val="204"/>
      </rPr>
      <t>№ 51/1 по ул. Чехова г</t>
    </r>
    <r>
      <rPr>
        <b/>
        <sz val="10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</si>
  <si>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</si>
  <si>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</si>
  <si>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</si>
  <si>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</si>
  <si>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</si>
  <si>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</si>
  <si>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</si>
  <si>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</si>
  <si>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</si>
  <si>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</si>
  <si>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</si>
  <si>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</si>
  <si>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10"/>
        <color indexed="8"/>
        <rFont val="Times New Roman"/>
        <family val="1"/>
        <charset val="204"/>
      </rPr>
      <t>с 01 января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</si>
  <si>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</si>
  <si>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</si>
  <si>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>Ремонт стеновых панелей-50 пм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</si>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</sst>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7" fillId="0" borderId="0"/>
    <xf numFmtId="0" fontId="17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 applyAlignment="1">
      <alignment horizontal="center"/>
    </xf>
    <xf numFmtId="0" fontId="11" fillId="0" borderId="0" xfId="1" applyFont="1" applyAlignment="1">
      <alignment horizontal="left"/>
    </xf>
    <xf numFmtId="0" fontId="10" fillId="0" borderId="0" xfId="1"/>
    <xf numFmtId="0" fontId="11" fillId="0" borderId="0" xfId="1" applyFont="1" applyFill="1" applyAlignment="1">
      <alignment horizontal="left"/>
    </xf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5" fillId="0" borderId="0" xfId="1" applyFont="1"/>
    <xf numFmtId="0" fontId="14" fillId="0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8" fillId="0" borderId="36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1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2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3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left"/>
    </xf>
    <xf numFmtId="4" fontId="11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11" fillId="0" borderId="0" xfId="1" applyNumberFormat="1" applyFont="1" applyFill="1" applyAlignment="1"/>
    <xf numFmtId="0" fontId="1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0" fillId="0" borderId="10" xfId="0" applyBorder="1"/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I108"/>
  <sheetViews>
    <sheetView tabSelected="1" topLeftCell="A97" workbookViewId="0">
      <selection activeCell="L14" sqref="L1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33203125" hidden="1" customWidth="1"/>
    <col min="8" max="8" width="9.109375" hidden="1" customWidth="1"/>
    <col min="9" max="9" width="8.77734375" hidden="1" customWidth="1"/>
  </cols>
  <sheetData>
    <row r="1" spans="1:9" x14ac:dyDescent="0.3">
      <c r="D1" t="s">
        <v>0</v>
      </c>
    </row>
    <row r="2" spans="1:9" s="46" customFormat="1" x14ac:dyDescent="0.3">
      <c r="A2" s="44"/>
      <c r="B2" s="45" t="s">
        <v>124</v>
      </c>
      <c r="C2" s="45"/>
      <c r="D2" s="45"/>
      <c r="E2" s="45"/>
      <c r="F2" s="45"/>
    </row>
    <row r="3" spans="1:9" s="46" customFormat="1" x14ac:dyDescent="0.3">
      <c r="A3" s="44"/>
      <c r="B3" s="47" t="s">
        <v>125</v>
      </c>
      <c r="C3" s="47"/>
      <c r="D3" s="47"/>
      <c r="E3" s="47"/>
      <c r="F3" s="47"/>
    </row>
    <row r="4" spans="1:9" s="46" customFormat="1" x14ac:dyDescent="0.3">
      <c r="A4" s="44"/>
      <c r="B4" s="104" t="s">
        <v>138</v>
      </c>
      <c r="C4" s="104"/>
      <c r="D4" s="104"/>
      <c r="E4" s="104"/>
      <c r="F4" s="104"/>
    </row>
    <row r="5" spans="1:9" s="46" customFormat="1" x14ac:dyDescent="0.3">
      <c r="A5" s="44"/>
      <c r="B5" s="48"/>
      <c r="C5" s="48"/>
      <c r="D5" s="49" t="s">
        <v>126</v>
      </c>
      <c r="E5" s="49">
        <v>1984</v>
      </c>
      <c r="F5" s="48">
        <v>1984</v>
      </c>
    </row>
    <row r="6" spans="1:9" x14ac:dyDescent="0.3">
      <c r="A6" s="105" t="s">
        <v>127</v>
      </c>
      <c r="B6" s="105"/>
      <c r="C6" s="105"/>
      <c r="D6" s="105"/>
      <c r="E6" s="52" t="s">
        <v>128</v>
      </c>
      <c r="F6" s="50" t="s">
        <v>128</v>
      </c>
    </row>
    <row r="7" spans="1:9" s="46" customFormat="1" x14ac:dyDescent="0.3">
      <c r="A7" s="44"/>
      <c r="B7" s="48"/>
      <c r="C7" s="48"/>
      <c r="D7" s="49" t="s">
        <v>129</v>
      </c>
      <c r="E7" s="49">
        <v>3</v>
      </c>
      <c r="F7" s="48">
        <v>3</v>
      </c>
      <c r="I7" s="51"/>
    </row>
    <row r="8" spans="1:9" s="46" customFormat="1" x14ac:dyDescent="0.3">
      <c r="A8" s="44"/>
      <c r="B8" s="48"/>
      <c r="C8" s="48"/>
      <c r="D8" s="49" t="s">
        <v>130</v>
      </c>
      <c r="E8" s="49">
        <v>3</v>
      </c>
      <c r="F8" s="48">
        <v>3</v>
      </c>
    </row>
    <row r="9" spans="1:9" s="46" customFormat="1" x14ac:dyDescent="0.3">
      <c r="A9" s="44"/>
      <c r="B9" s="48"/>
      <c r="C9" s="48"/>
      <c r="D9" s="49" t="s">
        <v>131</v>
      </c>
      <c r="E9" s="49">
        <v>27</v>
      </c>
      <c r="F9" s="48">
        <v>27</v>
      </c>
    </row>
    <row r="10" spans="1:9" s="46" customFormat="1" x14ac:dyDescent="0.3">
      <c r="A10" s="44"/>
      <c r="B10" s="48"/>
      <c r="C10" s="48"/>
      <c r="D10" s="49" t="s">
        <v>132</v>
      </c>
      <c r="E10" s="49">
        <v>1277.7</v>
      </c>
      <c r="F10" s="48">
        <v>1277.7</v>
      </c>
    </row>
    <row r="11" spans="1:9" s="46" customFormat="1" x14ac:dyDescent="0.3">
      <c r="A11" s="44"/>
      <c r="B11" s="48"/>
      <c r="C11" s="48"/>
      <c r="D11" s="49" t="s">
        <v>133</v>
      </c>
      <c r="E11" s="49">
        <v>128.1</v>
      </c>
      <c r="F11" s="48">
        <v>128.1</v>
      </c>
    </row>
    <row r="13" spans="1:9" ht="0.6" customHeight="1" thickBot="1" x14ac:dyDescent="0.35">
      <c r="A13" s="111" t="s">
        <v>1</v>
      </c>
      <c r="B13" s="111"/>
      <c r="C13" s="111"/>
      <c r="D13" s="111"/>
      <c r="E13" s="111"/>
      <c r="F13" s="111"/>
      <c r="I13">
        <v>1277.7</v>
      </c>
    </row>
    <row r="14" spans="1:9" ht="129" customHeight="1" thickBot="1" x14ac:dyDescent="0.35">
      <c r="A14" s="2" t="s">
        <v>2</v>
      </c>
      <c r="B14" s="3" t="s">
        <v>3</v>
      </c>
      <c r="C14" s="3" t="s">
        <v>4</v>
      </c>
      <c r="D14" s="3" t="s">
        <v>139</v>
      </c>
      <c r="E14" s="3" t="s">
        <v>140</v>
      </c>
      <c r="F14" s="4" t="s">
        <v>5</v>
      </c>
    </row>
    <row r="15" spans="1:9" x14ac:dyDescent="0.3">
      <c r="A15" s="106" t="s">
        <v>6</v>
      </c>
      <c r="B15" s="107"/>
      <c r="C15" s="107"/>
      <c r="D15" s="107"/>
      <c r="E15" s="112"/>
      <c r="F15" s="113"/>
    </row>
    <row r="16" spans="1:9" ht="93" customHeight="1" x14ac:dyDescent="0.3">
      <c r="A16" s="5" t="s">
        <v>7</v>
      </c>
      <c r="B16" s="6" t="s">
        <v>8</v>
      </c>
      <c r="C16" s="7" t="s">
        <v>9</v>
      </c>
      <c r="D16" s="85">
        <f>I13*F16*12</f>
        <v>11499.300000000001</v>
      </c>
      <c r="E16" s="85">
        <v>11499.300000000001</v>
      </c>
      <c r="F16" s="86">
        <v>0.75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88"/>
      <c r="E17" s="88"/>
      <c r="F17" s="86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88"/>
      <c r="E18" s="88"/>
      <c r="F18" s="86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88"/>
      <c r="E19" s="88"/>
      <c r="F19" s="86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98"/>
      <c r="E20" s="98"/>
      <c r="F20" s="86"/>
    </row>
    <row r="21" spans="1:6" ht="32.25" customHeight="1" thickBot="1" x14ac:dyDescent="0.35">
      <c r="A21" s="8" t="s">
        <v>19</v>
      </c>
      <c r="B21" s="9" t="s">
        <v>20</v>
      </c>
      <c r="C21" s="10"/>
      <c r="D21" s="11">
        <f>F21*I13*12</f>
        <v>1533.2400000000002</v>
      </c>
      <c r="E21" s="54">
        <v>1533.2400000000002</v>
      </c>
      <c r="F21" s="12">
        <v>0.1</v>
      </c>
    </row>
    <row r="22" spans="1:6" x14ac:dyDescent="0.3">
      <c r="A22" s="106" t="s">
        <v>21</v>
      </c>
      <c r="B22" s="107"/>
      <c r="C22" s="107"/>
      <c r="D22" s="107"/>
      <c r="E22" s="112"/>
      <c r="F22" s="113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84">
        <f>I13*12*F23</f>
        <v>16099.020000000002</v>
      </c>
      <c r="E23" s="85">
        <v>16099.020000000002</v>
      </c>
      <c r="F23" s="86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84"/>
      <c r="E24" s="88"/>
      <c r="F24" s="86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84"/>
      <c r="E25" s="98"/>
      <c r="F25" s="86"/>
    </row>
    <row r="26" spans="1:6" ht="43.5" customHeight="1" thickBot="1" x14ac:dyDescent="0.35">
      <c r="A26" s="8" t="s">
        <v>15</v>
      </c>
      <c r="B26" s="9" t="s">
        <v>27</v>
      </c>
      <c r="C26" s="13" t="s">
        <v>12</v>
      </c>
      <c r="D26" s="13">
        <f>I13*12*F26</f>
        <v>3219.8040000000001</v>
      </c>
      <c r="E26" s="53">
        <v>3219.8040000000001</v>
      </c>
      <c r="F26" s="14">
        <v>0.21</v>
      </c>
    </row>
    <row r="27" spans="1:6" x14ac:dyDescent="0.3">
      <c r="A27" s="106" t="s">
        <v>28</v>
      </c>
      <c r="B27" s="107"/>
      <c r="C27" s="107"/>
      <c r="D27" s="114"/>
      <c r="E27" s="115"/>
      <c r="F27" s="113"/>
    </row>
    <row r="28" spans="1:6" x14ac:dyDescent="0.3">
      <c r="A28" s="99" t="s">
        <v>29</v>
      </c>
      <c r="B28" s="100"/>
      <c r="C28" s="116"/>
      <c r="D28" s="85">
        <f>F28*12*I13</f>
        <v>47837.087999999996</v>
      </c>
      <c r="E28" s="122">
        <v>47837.087999999996</v>
      </c>
      <c r="F28" s="118">
        <v>3.12</v>
      </c>
    </row>
    <row r="29" spans="1:6" ht="25.5" customHeight="1" x14ac:dyDescent="0.3">
      <c r="A29" s="5" t="s">
        <v>7</v>
      </c>
      <c r="B29" s="6" t="s">
        <v>30</v>
      </c>
      <c r="C29" s="15" t="s">
        <v>31</v>
      </c>
      <c r="D29" s="117"/>
      <c r="E29" s="123"/>
      <c r="F29" s="118"/>
    </row>
    <row r="30" spans="1:6" ht="41.25" customHeight="1" x14ac:dyDescent="0.3">
      <c r="A30" s="5" t="s">
        <v>10</v>
      </c>
      <c r="B30" s="6" t="s">
        <v>32</v>
      </c>
      <c r="C30" s="15" t="s">
        <v>33</v>
      </c>
      <c r="D30" s="117"/>
      <c r="E30" s="123"/>
      <c r="F30" s="118"/>
    </row>
    <row r="31" spans="1:6" x14ac:dyDescent="0.3">
      <c r="A31" s="5" t="s">
        <v>13</v>
      </c>
      <c r="B31" s="6" t="s">
        <v>34</v>
      </c>
      <c r="C31" s="15" t="s">
        <v>31</v>
      </c>
      <c r="D31" s="117"/>
      <c r="E31" s="123"/>
      <c r="F31" s="118"/>
    </row>
    <row r="32" spans="1:6" ht="25.5" customHeight="1" x14ac:dyDescent="0.3">
      <c r="A32" s="5" t="s">
        <v>15</v>
      </c>
      <c r="B32" s="6" t="s">
        <v>35</v>
      </c>
      <c r="C32" s="15" t="s">
        <v>36</v>
      </c>
      <c r="D32" s="117"/>
      <c r="E32" s="123"/>
      <c r="F32" s="118"/>
    </row>
    <row r="33" spans="1:6" ht="21.75" customHeight="1" x14ac:dyDescent="0.3">
      <c r="A33" s="5" t="s">
        <v>37</v>
      </c>
      <c r="B33" s="6" t="s">
        <v>38</v>
      </c>
      <c r="C33" s="15" t="s">
        <v>39</v>
      </c>
      <c r="D33" s="117"/>
      <c r="E33" s="123"/>
      <c r="F33" s="118"/>
    </row>
    <row r="34" spans="1:6" ht="41.25" customHeight="1" x14ac:dyDescent="0.3">
      <c r="A34" s="5" t="s">
        <v>19</v>
      </c>
      <c r="B34" s="6" t="s">
        <v>40</v>
      </c>
      <c r="C34" s="15" t="s">
        <v>41</v>
      </c>
      <c r="D34" s="117"/>
      <c r="E34" s="123"/>
      <c r="F34" s="118"/>
    </row>
    <row r="35" spans="1:6" x14ac:dyDescent="0.3">
      <c r="A35" s="7">
        <v>8</v>
      </c>
      <c r="B35" s="6" t="s">
        <v>43</v>
      </c>
      <c r="C35" s="15" t="s">
        <v>44</v>
      </c>
      <c r="D35" s="117"/>
      <c r="E35" s="123"/>
      <c r="F35" s="118"/>
    </row>
    <row r="36" spans="1:6" x14ac:dyDescent="0.3">
      <c r="A36" s="120" t="s">
        <v>45</v>
      </c>
      <c r="B36" s="121"/>
      <c r="C36" s="121"/>
      <c r="D36" s="117"/>
      <c r="E36" s="123"/>
      <c r="F36" s="118"/>
    </row>
    <row r="37" spans="1:6" ht="48" customHeight="1" x14ac:dyDescent="0.3">
      <c r="A37" s="5">
        <v>9</v>
      </c>
      <c r="B37" s="6" t="s">
        <v>46</v>
      </c>
      <c r="C37" s="15" t="s">
        <v>47</v>
      </c>
      <c r="D37" s="117"/>
      <c r="E37" s="123"/>
      <c r="F37" s="118"/>
    </row>
    <row r="38" spans="1:6" ht="48.75" customHeight="1" x14ac:dyDescent="0.3">
      <c r="A38" s="5">
        <v>10</v>
      </c>
      <c r="B38" s="6" t="s">
        <v>48</v>
      </c>
      <c r="C38" s="15" t="s">
        <v>47</v>
      </c>
      <c r="D38" s="117"/>
      <c r="E38" s="123"/>
      <c r="F38" s="118"/>
    </row>
    <row r="39" spans="1:6" ht="47.25" customHeight="1" x14ac:dyDescent="0.3">
      <c r="A39" s="5">
        <v>11</v>
      </c>
      <c r="B39" s="6" t="s">
        <v>49</v>
      </c>
      <c r="C39" s="15" t="s">
        <v>31</v>
      </c>
      <c r="D39" s="117"/>
      <c r="E39" s="123"/>
      <c r="F39" s="118"/>
    </row>
    <row r="40" spans="1:6" ht="25.5" customHeight="1" x14ac:dyDescent="0.3">
      <c r="A40" s="5">
        <v>12</v>
      </c>
      <c r="B40" s="6" t="s">
        <v>50</v>
      </c>
      <c r="C40" s="15" t="s">
        <v>31</v>
      </c>
      <c r="D40" s="117"/>
      <c r="E40" s="123"/>
      <c r="F40" s="118"/>
    </row>
    <row r="41" spans="1:6" ht="36.75" customHeight="1" x14ac:dyDescent="0.3">
      <c r="A41" s="5">
        <v>13</v>
      </c>
      <c r="B41" s="6" t="s">
        <v>32</v>
      </c>
      <c r="C41" s="15" t="s">
        <v>51</v>
      </c>
      <c r="D41" s="117"/>
      <c r="E41" s="123"/>
      <c r="F41" s="118"/>
    </row>
    <row r="42" spans="1:6" ht="21.75" customHeight="1" x14ac:dyDescent="0.3">
      <c r="A42" s="8">
        <v>14</v>
      </c>
      <c r="B42" s="9" t="s">
        <v>52</v>
      </c>
      <c r="C42" s="16" t="s">
        <v>31</v>
      </c>
      <c r="D42" s="117"/>
      <c r="E42" s="124"/>
      <c r="F42" s="119"/>
    </row>
    <row r="43" spans="1:6" ht="105.6" customHeight="1" thickBot="1" x14ac:dyDescent="0.35">
      <c r="A43" s="36">
        <v>15</v>
      </c>
      <c r="B43" s="38" t="s">
        <v>122</v>
      </c>
      <c r="C43" s="39" t="s">
        <v>123</v>
      </c>
      <c r="D43" s="29">
        <f>F43*9*I13</f>
        <v>344.97900000000004</v>
      </c>
      <c r="E43" s="29">
        <v>344.97900000000004</v>
      </c>
      <c r="F43" s="35">
        <v>0.03</v>
      </c>
    </row>
    <row r="44" spans="1:6" x14ac:dyDescent="0.3">
      <c r="A44" s="106" t="s">
        <v>53</v>
      </c>
      <c r="B44" s="107"/>
      <c r="C44" s="108"/>
      <c r="D44" s="108"/>
      <c r="E44" s="109"/>
      <c r="F44" s="110"/>
    </row>
    <row r="45" spans="1:6" x14ac:dyDescent="0.3">
      <c r="A45" s="99" t="s">
        <v>54</v>
      </c>
      <c r="B45" s="100"/>
      <c r="C45" s="100"/>
      <c r="D45" s="84">
        <f>I13*12*F45</f>
        <v>12725.892</v>
      </c>
      <c r="E45" s="85">
        <v>12725.892</v>
      </c>
      <c r="F45" s="86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84"/>
      <c r="E46" s="88"/>
      <c r="F46" s="86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84"/>
      <c r="E47" s="88"/>
      <c r="F47" s="86"/>
    </row>
    <row r="48" spans="1:6" ht="21" customHeight="1" thickBot="1" x14ac:dyDescent="0.35">
      <c r="A48" s="8" t="s">
        <v>13</v>
      </c>
      <c r="B48" s="9" t="s">
        <v>58</v>
      </c>
      <c r="C48" s="18" t="s">
        <v>59</v>
      </c>
      <c r="D48" s="85"/>
      <c r="E48" s="89"/>
      <c r="F48" s="87"/>
    </row>
    <row r="49" spans="1:6" x14ac:dyDescent="0.3">
      <c r="A49" s="80" t="s">
        <v>60</v>
      </c>
      <c r="B49" s="81"/>
      <c r="C49" s="81"/>
      <c r="D49" s="94">
        <f>F49*12*I13</f>
        <v>15332.400000000001</v>
      </c>
      <c r="E49" s="97">
        <v>15332.400000000001</v>
      </c>
      <c r="F49" s="101">
        <v>1</v>
      </c>
    </row>
    <row r="50" spans="1:6" ht="68.25" customHeight="1" x14ac:dyDescent="0.3">
      <c r="A50" s="5" t="s">
        <v>7</v>
      </c>
      <c r="B50" s="6" t="s">
        <v>61</v>
      </c>
      <c r="C50" s="7" t="s">
        <v>56</v>
      </c>
      <c r="D50" s="84"/>
      <c r="E50" s="88"/>
      <c r="F50" s="102"/>
    </row>
    <row r="51" spans="1:6" ht="47.25" customHeight="1" x14ac:dyDescent="0.3">
      <c r="A51" s="5" t="s">
        <v>10</v>
      </c>
      <c r="B51" s="6" t="s">
        <v>62</v>
      </c>
      <c r="C51" s="7" t="s">
        <v>56</v>
      </c>
      <c r="D51" s="84"/>
      <c r="E51" s="88"/>
      <c r="F51" s="102"/>
    </row>
    <row r="52" spans="1:6" ht="56.25" customHeight="1" x14ac:dyDescent="0.3">
      <c r="A52" s="5" t="s">
        <v>13</v>
      </c>
      <c r="B52" s="6" t="s">
        <v>63</v>
      </c>
      <c r="C52" s="7" t="s">
        <v>56</v>
      </c>
      <c r="D52" s="84"/>
      <c r="E52" s="88"/>
      <c r="F52" s="102"/>
    </row>
    <row r="53" spans="1:6" ht="43.8" customHeight="1" thickBot="1" x14ac:dyDescent="0.35">
      <c r="A53" s="8" t="s">
        <v>15</v>
      </c>
      <c r="B53" s="9" t="s">
        <v>58</v>
      </c>
      <c r="C53" s="13" t="s">
        <v>59</v>
      </c>
      <c r="D53" s="85"/>
      <c r="E53" s="89"/>
      <c r="F53" s="103"/>
    </row>
    <row r="54" spans="1:6" x14ac:dyDescent="0.3">
      <c r="A54" s="80" t="s">
        <v>64</v>
      </c>
      <c r="B54" s="81"/>
      <c r="C54" s="81"/>
      <c r="D54" s="94">
        <f>F54*12*I13</f>
        <v>17325.611999999997</v>
      </c>
      <c r="E54" s="97">
        <v>17325.611999999997</v>
      </c>
      <c r="F54" s="96">
        <v>1.1299999999999999</v>
      </c>
    </row>
    <row r="55" spans="1:6" ht="58.5" customHeight="1" x14ac:dyDescent="0.3">
      <c r="A55" s="5" t="s">
        <v>7</v>
      </c>
      <c r="B55" s="6" t="s">
        <v>65</v>
      </c>
      <c r="C55" s="7" t="s">
        <v>59</v>
      </c>
      <c r="D55" s="84"/>
      <c r="E55" s="88"/>
      <c r="F55" s="86"/>
    </row>
    <row r="56" spans="1:6" ht="42" customHeight="1" x14ac:dyDescent="0.3">
      <c r="A56" s="5" t="s">
        <v>10</v>
      </c>
      <c r="B56" s="6" t="s">
        <v>66</v>
      </c>
      <c r="C56" s="7" t="s">
        <v>12</v>
      </c>
      <c r="D56" s="84"/>
      <c r="E56" s="88"/>
      <c r="F56" s="86"/>
    </row>
    <row r="57" spans="1:6" ht="44.25" customHeight="1" x14ac:dyDescent="0.3">
      <c r="A57" s="5" t="s">
        <v>13</v>
      </c>
      <c r="B57" s="6" t="s">
        <v>67</v>
      </c>
      <c r="C57" s="7" t="s">
        <v>12</v>
      </c>
      <c r="D57" s="84"/>
      <c r="E57" s="88"/>
      <c r="F57" s="86"/>
    </row>
    <row r="58" spans="1:6" ht="49.2" customHeight="1" thickBot="1" x14ac:dyDescent="0.35">
      <c r="A58" s="8" t="s">
        <v>15</v>
      </c>
      <c r="B58" s="9" t="s">
        <v>68</v>
      </c>
      <c r="C58" s="13" t="s">
        <v>59</v>
      </c>
      <c r="D58" s="85"/>
      <c r="E58" s="98"/>
      <c r="F58" s="87"/>
    </row>
    <row r="59" spans="1:6" x14ac:dyDescent="0.3">
      <c r="A59" s="80" t="s">
        <v>69</v>
      </c>
      <c r="B59" s="81"/>
      <c r="C59" s="81"/>
      <c r="D59" s="97">
        <f>F59*12*I13</f>
        <v>37564.380000000005</v>
      </c>
      <c r="E59" s="85">
        <v>37564.380000000005</v>
      </c>
      <c r="F59" s="85">
        <v>2.4500000000000002</v>
      </c>
    </row>
    <row r="60" spans="1:6" ht="54.75" customHeight="1" x14ac:dyDescent="0.3">
      <c r="A60" s="5" t="s">
        <v>7</v>
      </c>
      <c r="B60" s="6" t="s">
        <v>70</v>
      </c>
      <c r="C60" s="7" t="s">
        <v>12</v>
      </c>
      <c r="D60" s="88"/>
      <c r="E60" s="88"/>
      <c r="F60" s="88"/>
    </row>
    <row r="61" spans="1:6" ht="25.5" customHeight="1" x14ac:dyDescent="0.3">
      <c r="A61" s="5" t="s">
        <v>10</v>
      </c>
      <c r="B61" s="6" t="s">
        <v>71</v>
      </c>
      <c r="C61" s="7" t="s">
        <v>12</v>
      </c>
      <c r="D61" s="88"/>
      <c r="E61" s="88"/>
      <c r="F61" s="88"/>
    </row>
    <row r="62" spans="1:6" ht="58.5" customHeight="1" x14ac:dyDescent="0.3">
      <c r="A62" s="5" t="s">
        <v>13</v>
      </c>
      <c r="B62" s="6" t="s">
        <v>72</v>
      </c>
      <c r="C62" s="7" t="s">
        <v>56</v>
      </c>
      <c r="D62" s="88"/>
      <c r="E62" s="88"/>
      <c r="F62" s="88"/>
    </row>
    <row r="63" spans="1:6" ht="32.25" customHeight="1" x14ac:dyDescent="0.3">
      <c r="A63" s="8" t="s">
        <v>15</v>
      </c>
      <c r="B63" s="9" t="s">
        <v>73</v>
      </c>
      <c r="C63" s="13" t="s">
        <v>12</v>
      </c>
      <c r="D63" s="88"/>
      <c r="E63" s="88"/>
      <c r="F63" s="88"/>
    </row>
    <row r="64" spans="1:6" ht="21.6" customHeight="1" thickBot="1" x14ac:dyDescent="0.35">
      <c r="A64" s="7">
        <v>5</v>
      </c>
      <c r="B64" s="6" t="s">
        <v>74</v>
      </c>
      <c r="C64" s="15" t="s">
        <v>12</v>
      </c>
      <c r="D64" s="89"/>
      <c r="E64" s="98"/>
      <c r="F64" s="17"/>
    </row>
    <row r="65" spans="1:6" x14ac:dyDescent="0.3">
      <c r="A65" s="80" t="s">
        <v>75</v>
      </c>
      <c r="B65" s="81"/>
      <c r="C65" s="81"/>
      <c r="D65" s="94">
        <f>F65*12*I13</f>
        <v>19165.5</v>
      </c>
      <c r="E65" s="85">
        <v>19165.5</v>
      </c>
      <c r="F65" s="95">
        <v>1.25</v>
      </c>
    </row>
    <row r="66" spans="1:6" ht="71.25" customHeight="1" x14ac:dyDescent="0.3">
      <c r="A66" s="5" t="s">
        <v>7</v>
      </c>
      <c r="B66" s="6" t="s">
        <v>76</v>
      </c>
      <c r="C66" s="6" t="s">
        <v>12</v>
      </c>
      <c r="D66" s="84"/>
      <c r="E66" s="88"/>
      <c r="F66" s="86"/>
    </row>
    <row r="67" spans="1:6" ht="31.5" customHeight="1" x14ac:dyDescent="0.3">
      <c r="A67" s="5" t="s">
        <v>10</v>
      </c>
      <c r="B67" s="6" t="s">
        <v>77</v>
      </c>
      <c r="C67" s="19" t="s">
        <v>12</v>
      </c>
      <c r="D67" s="84"/>
      <c r="E67" s="88"/>
      <c r="F67" s="86"/>
    </row>
    <row r="68" spans="1:6" ht="82.5" customHeight="1" x14ac:dyDescent="0.3">
      <c r="A68" s="5" t="s">
        <v>13</v>
      </c>
      <c r="B68" s="6" t="s">
        <v>78</v>
      </c>
      <c r="C68" s="7" t="s">
        <v>12</v>
      </c>
      <c r="D68" s="84"/>
      <c r="E68" s="88"/>
      <c r="F68" s="86"/>
    </row>
    <row r="69" spans="1:6" ht="41.25" customHeight="1" thickBot="1" x14ac:dyDescent="0.35">
      <c r="A69" s="8" t="s">
        <v>15</v>
      </c>
      <c r="B69" s="9" t="s">
        <v>79</v>
      </c>
      <c r="C69" s="11" t="s">
        <v>59</v>
      </c>
      <c r="D69" s="85"/>
      <c r="E69" s="89"/>
      <c r="F69" s="87"/>
    </row>
    <row r="70" spans="1:6" x14ac:dyDescent="0.3">
      <c r="A70" s="80" t="s">
        <v>80</v>
      </c>
      <c r="B70" s="81"/>
      <c r="C70" s="81"/>
      <c r="D70" s="81"/>
      <c r="E70" s="82"/>
      <c r="F70" s="83"/>
    </row>
    <row r="71" spans="1:6" ht="71.25" customHeight="1" x14ac:dyDescent="0.3">
      <c r="A71" s="5" t="s">
        <v>7</v>
      </c>
      <c r="B71" s="6" t="s">
        <v>81</v>
      </c>
      <c r="C71" s="19" t="s">
        <v>82</v>
      </c>
      <c r="D71" s="85">
        <f>F71*12*I13</f>
        <v>36951.084000000003</v>
      </c>
      <c r="E71" s="85">
        <v>36951.084000000003</v>
      </c>
      <c r="F71" s="86">
        <v>2.41</v>
      </c>
    </row>
    <row r="72" spans="1:6" ht="34.5" customHeight="1" thickBot="1" x14ac:dyDescent="0.35">
      <c r="A72" s="8" t="s">
        <v>10</v>
      </c>
      <c r="B72" s="9" t="s">
        <v>83</v>
      </c>
      <c r="C72" s="11" t="s">
        <v>84</v>
      </c>
      <c r="D72" s="89"/>
      <c r="E72" s="89"/>
      <c r="F72" s="87"/>
    </row>
    <row r="73" spans="1:6" x14ac:dyDescent="0.3">
      <c r="A73" s="80" t="s">
        <v>134</v>
      </c>
      <c r="B73" s="81"/>
      <c r="C73" s="81"/>
      <c r="D73" s="81"/>
      <c r="E73" s="82"/>
      <c r="F73" s="83"/>
    </row>
    <row r="74" spans="1:6" ht="16.5" customHeight="1" x14ac:dyDescent="0.3">
      <c r="A74" s="41" t="s">
        <v>7</v>
      </c>
      <c r="B74" s="43" t="s">
        <v>135</v>
      </c>
      <c r="C74" s="42" t="s">
        <v>42</v>
      </c>
      <c r="D74" s="84">
        <f>F74*3*I13+1</f>
        <v>9008.7850000000017</v>
      </c>
      <c r="E74" s="85">
        <v>9008.7850000000017</v>
      </c>
      <c r="F74" s="86">
        <v>2.35</v>
      </c>
    </row>
    <row r="75" spans="1:6" ht="21" customHeight="1" x14ac:dyDescent="0.3">
      <c r="A75" s="41" t="s">
        <v>10</v>
      </c>
      <c r="B75" s="43" t="s">
        <v>136</v>
      </c>
      <c r="C75" s="42" t="s">
        <v>23</v>
      </c>
      <c r="D75" s="84"/>
      <c r="E75" s="88"/>
      <c r="F75" s="86"/>
    </row>
    <row r="76" spans="1:6" ht="43.5" customHeight="1" thickBot="1" x14ac:dyDescent="0.35">
      <c r="A76" s="8" t="s">
        <v>13</v>
      </c>
      <c r="B76" s="9" t="s">
        <v>137</v>
      </c>
      <c r="C76" s="40" t="s">
        <v>42</v>
      </c>
      <c r="D76" s="85"/>
      <c r="E76" s="89"/>
      <c r="F76" s="87"/>
    </row>
    <row r="77" spans="1:6" ht="15" customHeight="1" x14ac:dyDescent="0.3">
      <c r="A77" s="80" t="s">
        <v>85</v>
      </c>
      <c r="B77" s="81"/>
      <c r="C77" s="81"/>
      <c r="D77" s="81"/>
      <c r="E77" s="82"/>
      <c r="F77" s="83"/>
    </row>
    <row r="78" spans="1:6" ht="78.75" customHeight="1" x14ac:dyDescent="0.3">
      <c r="A78" s="5" t="s">
        <v>7</v>
      </c>
      <c r="B78" s="6" t="s">
        <v>86</v>
      </c>
      <c r="C78" s="19" t="s">
        <v>87</v>
      </c>
      <c r="D78" s="85">
        <f>F78*12*I13</f>
        <v>59029.740000000005</v>
      </c>
      <c r="E78" s="85">
        <v>59029.27</v>
      </c>
      <c r="F78" s="87">
        <v>3.85</v>
      </c>
    </row>
    <row r="79" spans="1:6" ht="70.5" customHeight="1" x14ac:dyDescent="0.3">
      <c r="A79" s="5" t="s">
        <v>10</v>
      </c>
      <c r="B79" s="6" t="s">
        <v>88</v>
      </c>
      <c r="C79" s="19" t="s">
        <v>87</v>
      </c>
      <c r="D79" s="88"/>
      <c r="E79" s="88"/>
      <c r="F79" s="90"/>
    </row>
    <row r="80" spans="1:6" ht="67.5" customHeight="1" x14ac:dyDescent="0.3">
      <c r="A80" s="92" t="s">
        <v>13</v>
      </c>
      <c r="B80" s="6" t="s">
        <v>89</v>
      </c>
      <c r="C80" s="84" t="s">
        <v>90</v>
      </c>
      <c r="D80" s="88"/>
      <c r="E80" s="88"/>
      <c r="F80" s="90"/>
    </row>
    <row r="81" spans="1:6" ht="30.75" customHeight="1" x14ac:dyDescent="0.3">
      <c r="A81" s="92"/>
      <c r="B81" s="6" t="s">
        <v>91</v>
      </c>
      <c r="C81" s="84"/>
      <c r="D81" s="88"/>
      <c r="E81" s="88"/>
      <c r="F81" s="90"/>
    </row>
    <row r="82" spans="1:6" ht="15" customHeight="1" x14ac:dyDescent="0.3">
      <c r="A82" s="92"/>
      <c r="B82" s="93" t="s">
        <v>92</v>
      </c>
      <c r="C82" s="84"/>
      <c r="D82" s="88"/>
      <c r="E82" s="88"/>
      <c r="F82" s="90"/>
    </row>
    <row r="83" spans="1:6" ht="69.75" customHeight="1" x14ac:dyDescent="0.3">
      <c r="A83" s="92"/>
      <c r="B83" s="93"/>
      <c r="C83" s="84"/>
      <c r="D83" s="88"/>
      <c r="E83" s="88"/>
      <c r="F83" s="90"/>
    </row>
    <row r="84" spans="1:6" ht="76.5" customHeight="1" x14ac:dyDescent="0.3">
      <c r="A84" s="92"/>
      <c r="B84" s="6" t="s">
        <v>93</v>
      </c>
      <c r="C84" s="84"/>
      <c r="D84" s="88"/>
      <c r="E84" s="88"/>
      <c r="F84" s="90"/>
    </row>
    <row r="85" spans="1:6" ht="54.75" customHeight="1" x14ac:dyDescent="0.3">
      <c r="A85" s="92"/>
      <c r="B85" s="6" t="s">
        <v>94</v>
      </c>
      <c r="C85" s="84"/>
      <c r="D85" s="88"/>
      <c r="E85" s="88"/>
      <c r="F85" s="90"/>
    </row>
    <row r="86" spans="1:6" ht="80.25" customHeight="1" x14ac:dyDescent="0.3">
      <c r="A86" s="5" t="s">
        <v>15</v>
      </c>
      <c r="B86" s="6" t="s">
        <v>95</v>
      </c>
      <c r="C86" s="19" t="s">
        <v>96</v>
      </c>
      <c r="D86" s="88"/>
      <c r="E86" s="88"/>
      <c r="F86" s="90"/>
    </row>
    <row r="87" spans="1:6" ht="48" customHeight="1" x14ac:dyDescent="0.3">
      <c r="A87" s="5">
        <v>5</v>
      </c>
      <c r="B87" s="37" t="s">
        <v>121</v>
      </c>
      <c r="C87" s="7" t="s">
        <v>97</v>
      </c>
      <c r="D87" s="88"/>
      <c r="E87" s="88"/>
      <c r="F87" s="90"/>
    </row>
    <row r="88" spans="1:6" ht="71.25" customHeight="1" x14ac:dyDescent="0.3">
      <c r="A88" s="5">
        <v>6</v>
      </c>
      <c r="B88" s="6" t="s">
        <v>98</v>
      </c>
      <c r="C88" s="7" t="s">
        <v>42</v>
      </c>
      <c r="D88" s="88"/>
      <c r="E88" s="88"/>
      <c r="F88" s="90"/>
    </row>
    <row r="89" spans="1:6" ht="53.25" customHeight="1" x14ac:dyDescent="0.3">
      <c r="A89" s="5">
        <v>7</v>
      </c>
      <c r="B89" s="6" t="s">
        <v>99</v>
      </c>
      <c r="C89" s="7" t="s">
        <v>56</v>
      </c>
      <c r="D89" s="88"/>
      <c r="E89" s="88"/>
      <c r="F89" s="90"/>
    </row>
    <row r="90" spans="1:6" ht="81" customHeight="1" x14ac:dyDescent="0.3">
      <c r="A90" s="5">
        <v>8</v>
      </c>
      <c r="B90" s="6" t="s">
        <v>100</v>
      </c>
      <c r="C90" s="7" t="s">
        <v>101</v>
      </c>
      <c r="D90" s="88"/>
      <c r="E90" s="88"/>
      <c r="F90" s="90"/>
    </row>
    <row r="91" spans="1:6" ht="94.5" customHeight="1" x14ac:dyDescent="0.3">
      <c r="A91" s="5">
        <v>9</v>
      </c>
      <c r="B91" s="6" t="s">
        <v>102</v>
      </c>
      <c r="C91" s="20" t="s">
        <v>103</v>
      </c>
      <c r="D91" s="88"/>
      <c r="E91" s="88"/>
      <c r="F91" s="90"/>
    </row>
    <row r="92" spans="1:6" ht="57" customHeight="1" x14ac:dyDescent="0.3">
      <c r="A92" s="5">
        <v>10</v>
      </c>
      <c r="B92" s="37" t="s">
        <v>120</v>
      </c>
      <c r="C92" s="20" t="s">
        <v>104</v>
      </c>
      <c r="D92" s="88"/>
      <c r="E92" s="88"/>
      <c r="F92" s="90"/>
    </row>
    <row r="93" spans="1:6" ht="36" customHeight="1" x14ac:dyDescent="0.3">
      <c r="A93" s="5">
        <v>12</v>
      </c>
      <c r="B93" s="6" t="s">
        <v>105</v>
      </c>
      <c r="C93" s="20" t="s">
        <v>106</v>
      </c>
      <c r="D93" s="88"/>
      <c r="E93" s="88"/>
      <c r="F93" s="90"/>
    </row>
    <row r="94" spans="1:6" ht="42" customHeight="1" x14ac:dyDescent="0.3">
      <c r="A94" s="5">
        <v>12</v>
      </c>
      <c r="B94" s="6" t="s">
        <v>107</v>
      </c>
      <c r="C94" s="20" t="s">
        <v>108</v>
      </c>
      <c r="D94" s="88"/>
      <c r="E94" s="88"/>
      <c r="F94" s="90"/>
    </row>
    <row r="95" spans="1:6" ht="103.5" customHeight="1" thickBot="1" x14ac:dyDescent="0.35">
      <c r="A95" s="5">
        <v>13</v>
      </c>
      <c r="B95" s="6" t="s">
        <v>109</v>
      </c>
      <c r="C95" s="20" t="s">
        <v>110</v>
      </c>
      <c r="D95" s="88"/>
      <c r="E95" s="88"/>
      <c r="F95" s="90"/>
    </row>
    <row r="96" spans="1:6" ht="78.75" hidden="1" customHeight="1" thickBot="1" x14ac:dyDescent="0.35">
      <c r="A96" s="8" t="s">
        <v>111</v>
      </c>
      <c r="B96" s="9" t="s">
        <v>112</v>
      </c>
      <c r="C96" s="13" t="s">
        <v>113</v>
      </c>
      <c r="D96" s="89"/>
      <c r="E96" s="55"/>
      <c r="F96" s="91"/>
    </row>
    <row r="97" spans="1:8" x14ac:dyDescent="0.3">
      <c r="A97" s="80" t="s">
        <v>114</v>
      </c>
      <c r="B97" s="81"/>
      <c r="C97" s="81"/>
      <c r="D97" s="81"/>
      <c r="E97" s="82"/>
      <c r="F97" s="83"/>
    </row>
    <row r="98" spans="1:8" hidden="1" x14ac:dyDescent="0.3">
      <c r="A98" s="8" t="s">
        <v>115</v>
      </c>
      <c r="B98" s="21"/>
      <c r="C98" s="22"/>
      <c r="D98" s="23"/>
      <c r="E98" s="56"/>
      <c r="F98" s="24"/>
    </row>
    <row r="99" spans="1:8" x14ac:dyDescent="0.3">
      <c r="A99" s="25">
        <v>1</v>
      </c>
      <c r="B99" s="9" t="s">
        <v>141</v>
      </c>
      <c r="C99" s="26" t="s">
        <v>116</v>
      </c>
      <c r="D99" s="27">
        <f>F99*12*H100</f>
        <v>51823.512000000002</v>
      </c>
      <c r="E99" s="58">
        <v>51823.512000000002</v>
      </c>
      <c r="F99" s="58">
        <f>4-F100</f>
        <v>3.38</v>
      </c>
    </row>
    <row r="100" spans="1:8" x14ac:dyDescent="0.3">
      <c r="A100" s="25">
        <v>2</v>
      </c>
      <c r="B100" s="28" t="s">
        <v>117</v>
      </c>
      <c r="C100" s="26" t="s">
        <v>118</v>
      </c>
      <c r="D100" s="29">
        <f>F100*12*H100</f>
        <v>9506.0879999999997</v>
      </c>
      <c r="E100" s="29">
        <v>9506.0879999999997</v>
      </c>
      <c r="F100" s="59">
        <v>0.62</v>
      </c>
      <c r="H100">
        <v>1277.7</v>
      </c>
    </row>
    <row r="101" spans="1:8" ht="33" customHeight="1" thickBot="1" x14ac:dyDescent="0.35">
      <c r="A101" s="30"/>
      <c r="B101" s="31" t="s">
        <v>119</v>
      </c>
      <c r="C101" s="32"/>
      <c r="D101" s="60">
        <f>D100+D99+D78+D74+D71+D65+D59+D54+D49+D45+D43+D28+D26+D23+D21+D16</f>
        <v>348966.424</v>
      </c>
      <c r="E101" s="57">
        <v>348965.424</v>
      </c>
      <c r="F101" s="33"/>
    </row>
    <row r="102" spans="1:8" x14ac:dyDescent="0.3">
      <c r="A102" s="34"/>
    </row>
    <row r="103" spans="1:8" x14ac:dyDescent="0.3">
      <c r="A103" s="69"/>
      <c r="B103" s="72"/>
      <c r="C103" s="72"/>
      <c r="D103" s="73"/>
    </row>
    <row r="104" spans="1:8" s="61" customFormat="1" x14ac:dyDescent="0.3">
      <c r="A104" s="70"/>
      <c r="B104" s="74" t="s">
        <v>142</v>
      </c>
      <c r="C104" s="75"/>
      <c r="D104" s="76"/>
    </row>
    <row r="105" spans="1:8" ht="39.6" x14ac:dyDescent="0.3">
      <c r="A105" s="71"/>
      <c r="B105" s="62" t="s">
        <v>143</v>
      </c>
      <c r="C105" s="62" t="s">
        <v>144</v>
      </c>
      <c r="D105" s="62" t="s">
        <v>145</v>
      </c>
    </row>
    <row r="106" spans="1:8" x14ac:dyDescent="0.3">
      <c r="A106" s="63"/>
      <c r="B106" s="77" t="s">
        <v>146</v>
      </c>
      <c r="C106" s="78"/>
      <c r="D106" s="79"/>
    </row>
    <row r="107" spans="1:8" x14ac:dyDescent="0.3">
      <c r="A107" s="63"/>
      <c r="B107" s="64">
        <v>348966.42</v>
      </c>
      <c r="C107" s="65">
        <v>328396.84999999998</v>
      </c>
      <c r="D107" s="66">
        <f>SUM(B107-C107)</f>
        <v>20569.570000000007</v>
      </c>
    </row>
    <row r="108" spans="1:8" s="61" customFormat="1" x14ac:dyDescent="0.3">
      <c r="A108" s="67" t="s">
        <v>147</v>
      </c>
      <c r="B108" s="68">
        <f>SUM(B107)</f>
        <v>348966.42</v>
      </c>
      <c r="C108" s="68">
        <f t="shared" ref="C108:D108" si="0">SUM(C107)</f>
        <v>328396.84999999998</v>
      </c>
      <c r="D108" s="68">
        <f t="shared" si="0"/>
        <v>20569.570000000007</v>
      </c>
    </row>
  </sheetData>
  <mergeCells count="58">
    <mergeCell ref="E23:E25"/>
    <mergeCell ref="E28:E42"/>
    <mergeCell ref="E45:E48"/>
    <mergeCell ref="E49:E53"/>
    <mergeCell ref="E54:E58"/>
    <mergeCell ref="B4:F4"/>
    <mergeCell ref="A6:D6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E16:E20"/>
    <mergeCell ref="A45:C45"/>
    <mergeCell ref="D45:D48"/>
    <mergeCell ref="F45:F48"/>
    <mergeCell ref="A49:C49"/>
    <mergeCell ref="D49:D53"/>
    <mergeCell ref="F49:F53"/>
    <mergeCell ref="A54:C54"/>
    <mergeCell ref="D54:D58"/>
    <mergeCell ref="F54:F58"/>
    <mergeCell ref="A59:C59"/>
    <mergeCell ref="F59:F63"/>
    <mergeCell ref="D59:D64"/>
    <mergeCell ref="E59:E64"/>
    <mergeCell ref="A65:C65"/>
    <mergeCell ref="D65:D69"/>
    <mergeCell ref="F65:F69"/>
    <mergeCell ref="A70:F70"/>
    <mergeCell ref="D71:D72"/>
    <mergeCell ref="F71:F72"/>
    <mergeCell ref="E65:E69"/>
    <mergeCell ref="E71:E72"/>
    <mergeCell ref="A103:A105"/>
    <mergeCell ref="B103:D103"/>
    <mergeCell ref="B104:D104"/>
    <mergeCell ref="B106:D106"/>
    <mergeCell ref="A73:F73"/>
    <mergeCell ref="D74:D76"/>
    <mergeCell ref="F74:F76"/>
    <mergeCell ref="A97:F97"/>
    <mergeCell ref="A77:F77"/>
    <mergeCell ref="D78:D96"/>
    <mergeCell ref="F78:F96"/>
    <mergeCell ref="A80:A85"/>
    <mergeCell ref="C80:C85"/>
    <mergeCell ref="B82:B83"/>
    <mergeCell ref="E74:E76"/>
    <mergeCell ref="E78:E9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51,1</vt:lpstr>
      <vt:lpstr>'Чехова 51,1'!Область_печати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2018-12-12T05:07:09Z</dcterms:created>
  <dcterms:modified xsi:type="dcterms:W3CDTF">2020-03-18T07:51:24Z</dcterms:modified>
</cp:coreProperties>
</file>