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15360" windowHeight="8436"/>
  </bookViews>
  <sheets>
    <sheet name="Кирова,257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3" l="1"/>
  <c r="E84" i="3"/>
  <c r="E4" i="3"/>
  <c r="E12" i="3"/>
  <c r="D15" i="3"/>
  <c r="D10" i="3"/>
  <c r="F4" i="3" l="1"/>
  <c r="D4" i="3" l="1"/>
  <c r="F81" i="3"/>
  <c r="F79" i="3"/>
  <c r="F60" i="3"/>
  <c r="D60" i="3" s="1"/>
  <c r="F57" i="3"/>
  <c r="D57" i="3" s="1"/>
  <c r="F52" i="3"/>
  <c r="D52" i="3" s="1"/>
  <c r="F46" i="3"/>
  <c r="D46" i="3" s="1"/>
  <c r="F44" i="3"/>
  <c r="D44" i="3" s="1"/>
  <c r="F38" i="3"/>
  <c r="D38" i="3" s="1"/>
  <c r="F33" i="3"/>
  <c r="D33" i="3" s="1"/>
  <c r="F31" i="3"/>
  <c r="D31" i="3" s="1"/>
  <c r="F17" i="3"/>
  <c r="D17" i="3" s="1"/>
  <c r="F15" i="3"/>
  <c r="F12" i="3"/>
  <c r="D12" i="3" s="1"/>
  <c r="F85" i="3" l="1"/>
  <c r="D81" i="3"/>
</calcChain>
</file>

<file path=xl/sharedStrings.xml><?xml version="1.0" encoding="utf-8"?>
<sst xmlns="http://schemas.openxmlformats.org/spreadsheetml/2006/main" count="201" uniqueCount="126">
  <si>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</si>
  <si>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</si>
  <si>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</si>
  <si>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</si>
  <si>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</si>
  <si>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</si>
  <si>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</si>
  <si>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</si>
  <si>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</si>
  <si>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</si>
  <si>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</si>
  <si>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</si>
  <si>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</si>
  <si>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</si>
  <si>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</si>
  <si>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</si>
  <si>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</si>
  <si>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</si>
  <si>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</si>
  <si>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</si>
  <si>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</si>
  <si>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</si>
  <si>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</si>
  <si>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</si>
  <si>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</si>
  <si>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</si>
  <si>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</si>
  <si>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</si>
  <si>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</si>
  <si>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</si>
  <si>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</si>
  <si>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</si>
  <si>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</si>
  <si>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</si>
  <si>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</si>
  <si>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</si>
  <si>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</si>
  <si>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</si>
  <si>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</si>
  <si>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</si>
  <si>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</si>
  <si>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</si>
  <si>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</si>
  <si>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</si>
  <si>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</si>
  <si>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</si>
  <si>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</si>
  <si>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</si>
  <si>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</si>
  <si>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</si>
  <si>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</si>
  <si>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</si>
  <si>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</si>
  <si>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</si>
  <si>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</si>
  <si>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</si>
  <si>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</si>
  <si>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</si>
  <si>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</si>
  <si>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</si>
  <si>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</si>
  <si>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</si>
  <si>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</si>
  <si>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</si>
  <si>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</si>
  <si>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</si>
  <si>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</si>
  <si>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</si>
  <si>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</si>
  <si>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</si>
  <si>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</si>
  <si>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</si>
  <si>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</si>
  <si>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</si>
  <si>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</si>
  <si>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</si>
  <si>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</si>
  <si>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</si>
  <si>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</si>
  <si>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</si>
  <si>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</si>
  <si>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</si>
  <si>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</si>
  <si>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</si>
  <si>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</si>
  <si>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</si>
  <si>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</si>
  <si>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</si>
  <si>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</si>
  <si>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</si>
  <si>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</si>
  <si>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</si>
  <si>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</si>
  <si>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</si>
  <si>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</si>
  <si>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</si>
  <si>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</si>
  <si>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</si>
  <si>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</si>
  <si>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</si>
  <si>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</si>
  <si>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</si>
  <si>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</si>
  <si>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</si>
  <si>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</si>
  <si>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</si>
  <si>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</si>
  <si>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</si>
  <si>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Спил тополя, кронирование карагача</t>
  </si>
  <si>
    <t>1 раз в сезон</t>
  </si>
  <si>
    <t>7.</t>
  </si>
  <si>
    <t>8.</t>
  </si>
  <si>
    <t>Содержание в холодный период года</t>
  </si>
  <si>
    <t>9.</t>
  </si>
  <si>
    <t>10.</t>
  </si>
  <si>
    <t>11.</t>
  </si>
  <si>
    <t>12.</t>
  </si>
  <si>
    <t>13.</t>
  </si>
  <si>
    <t>14.</t>
  </si>
  <si>
    <t>Очистка козырьков над входами в подъезды и побелка</t>
  </si>
  <si>
    <t>январь-декабрь</t>
  </si>
  <si>
    <t xml:space="preserve">по мере необходимости </t>
  </si>
  <si>
    <t>Расходы на приобретение краски, извести для проведения субботника</t>
  </si>
  <si>
    <t>Перечень работ и услуг по содержанию и ремонту общего имущества в многоквартирном доме № 257  по ул. Кирова на 2026 год</t>
  </si>
  <si>
    <t>Всего в год  за 1284,3 кв.м.</t>
  </si>
  <si>
    <t>Очистка подвального помещения от бытового мусора.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</si>
</sst>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topLeftCell="A78" zoomScaleNormal="100" workbookViewId="0">
      <selection activeCell="B81" sqref="B81"/>
    </sheetView>
  </sheetViews>
  <sheetFormatPr defaultRowHeight="14.4" x14ac:dyDescent="0.3"/>
  <cols>
    <col min="1" max="1" width="6" style="12" customWidth="1"/>
    <col min="2" max="2" width="44.33203125" style="18" customWidth="1"/>
    <col min="3" max="3" width="18" style="22" customWidth="1"/>
    <col min="4" max="4" width="13.109375" style="23" customWidth="1"/>
    <col min="5" max="5" width="12" style="22" customWidth="1"/>
    <col min="6" max="6" width="13.6640625" style="2" hidden="1" customWidth="1"/>
  </cols>
  <sheetData>
    <row r="1" spans="1:6" ht="44.4" customHeight="1" x14ac:dyDescent="0.3">
      <c r="A1" s="30" t="s">
        <v>123</v>
      </c>
      <c r="B1" s="30"/>
      <c r="C1" s="30"/>
      <c r="D1" s="30"/>
      <c r="E1" s="30"/>
    </row>
    <row r="2" spans="1:6" ht="95.4" customHeight="1" x14ac:dyDescent="0.3">
      <c r="A2" s="10" t="s">
        <v>0</v>
      </c>
      <c r="B2" s="10" t="s">
        <v>1</v>
      </c>
      <c r="C2" s="19" t="s">
        <v>2</v>
      </c>
      <c r="D2" s="20" t="s">
        <v>3</v>
      </c>
      <c r="E2" s="19" t="s">
        <v>4</v>
      </c>
    </row>
    <row r="3" spans="1:6" x14ac:dyDescent="0.3">
      <c r="A3" s="31" t="s">
        <v>5</v>
      </c>
      <c r="B3" s="31"/>
      <c r="C3" s="31"/>
      <c r="D3" s="31"/>
      <c r="E3" s="31"/>
    </row>
    <row r="4" spans="1:6" ht="93" x14ac:dyDescent="0.3">
      <c r="A4" s="11" t="s">
        <v>6</v>
      </c>
      <c r="B4" s="13" t="s">
        <v>7</v>
      </c>
      <c r="C4" s="19" t="s">
        <v>8</v>
      </c>
      <c r="D4" s="37">
        <f>E4*F4*12</f>
        <v>22346.82</v>
      </c>
      <c r="E4" s="35">
        <f>1.65-E10</f>
        <v>1.45</v>
      </c>
      <c r="F4" s="28">
        <f>1134+150.3</f>
        <v>1284.3</v>
      </c>
    </row>
    <row r="5" spans="1:6" ht="40.200000000000003" x14ac:dyDescent="0.3">
      <c r="A5" s="11" t="s">
        <v>9</v>
      </c>
      <c r="B5" s="13" t="s">
        <v>10</v>
      </c>
      <c r="C5" s="19" t="s">
        <v>11</v>
      </c>
      <c r="D5" s="38"/>
      <c r="E5" s="36"/>
      <c r="F5" s="28"/>
    </row>
    <row r="6" spans="1:6" ht="27" x14ac:dyDescent="0.3">
      <c r="A6" s="11" t="s">
        <v>12</v>
      </c>
      <c r="B6" s="13" t="s">
        <v>13</v>
      </c>
      <c r="C6" s="19" t="s">
        <v>35</v>
      </c>
      <c r="D6" s="38"/>
      <c r="E6" s="36"/>
      <c r="F6" s="28"/>
    </row>
    <row r="7" spans="1:6" ht="40.200000000000003" x14ac:dyDescent="0.3">
      <c r="A7" s="11" t="s">
        <v>14</v>
      </c>
      <c r="B7" s="13" t="s">
        <v>15</v>
      </c>
      <c r="C7" s="19" t="s">
        <v>11</v>
      </c>
      <c r="D7" s="38"/>
      <c r="E7" s="36"/>
      <c r="F7" s="28"/>
    </row>
    <row r="8" spans="1:6" ht="53.4" x14ac:dyDescent="0.3">
      <c r="A8" s="11" t="s">
        <v>16</v>
      </c>
      <c r="B8" s="13" t="s">
        <v>17</v>
      </c>
      <c r="C8" s="19" t="s">
        <v>11</v>
      </c>
      <c r="D8" s="38"/>
      <c r="E8" s="36"/>
      <c r="F8" s="28"/>
    </row>
    <row r="9" spans="1:6" ht="18" customHeight="1" x14ac:dyDescent="0.3">
      <c r="A9" s="11" t="s">
        <v>18</v>
      </c>
      <c r="B9" s="14" t="s">
        <v>119</v>
      </c>
      <c r="C9" s="19" t="s">
        <v>11</v>
      </c>
      <c r="D9" s="38"/>
      <c r="E9" s="36"/>
      <c r="F9" s="29"/>
    </row>
    <row r="10" spans="1:6" ht="30.6" customHeight="1" x14ac:dyDescent="0.3">
      <c r="A10" s="11">
        <v>7</v>
      </c>
      <c r="B10" s="13" t="s">
        <v>122</v>
      </c>
      <c r="C10" s="19" t="s">
        <v>11</v>
      </c>
      <c r="D10" s="20">
        <f>E10*F4*12</f>
        <v>3082.32</v>
      </c>
      <c r="E10" s="19">
        <v>0.2</v>
      </c>
      <c r="F10" s="9"/>
    </row>
    <row r="11" spans="1:6" x14ac:dyDescent="0.3">
      <c r="A11" s="31" t="s">
        <v>19</v>
      </c>
      <c r="B11" s="31"/>
      <c r="C11" s="31"/>
      <c r="D11" s="31"/>
      <c r="E11" s="31"/>
    </row>
    <row r="12" spans="1:6" ht="27" x14ac:dyDescent="0.3">
      <c r="A12" s="11" t="s">
        <v>6</v>
      </c>
      <c r="B12" s="13" t="s">
        <v>20</v>
      </c>
      <c r="C12" s="19" t="s">
        <v>21</v>
      </c>
      <c r="D12" s="37">
        <f>E12*F12*12</f>
        <v>25891.487999999998</v>
      </c>
      <c r="E12" s="35">
        <f>2-E15</f>
        <v>1.68</v>
      </c>
      <c r="F12" s="28">
        <f>F4</f>
        <v>1284.3</v>
      </c>
    </row>
    <row r="13" spans="1:6" ht="27" x14ac:dyDescent="0.3">
      <c r="A13" s="11" t="s">
        <v>9</v>
      </c>
      <c r="B13" s="13" t="s">
        <v>22</v>
      </c>
      <c r="C13" s="19" t="s">
        <v>95</v>
      </c>
      <c r="D13" s="38"/>
      <c r="E13" s="36"/>
      <c r="F13" s="28"/>
    </row>
    <row r="14" spans="1:6" ht="79.8" x14ac:dyDescent="0.3">
      <c r="A14" s="11" t="s">
        <v>12</v>
      </c>
      <c r="B14" s="13" t="s">
        <v>23</v>
      </c>
      <c r="C14" s="19" t="s">
        <v>95</v>
      </c>
      <c r="D14" s="38"/>
      <c r="E14" s="36"/>
      <c r="F14" s="28"/>
    </row>
    <row r="15" spans="1:6" ht="27" x14ac:dyDescent="0.3">
      <c r="A15" s="11" t="s">
        <v>14</v>
      </c>
      <c r="B15" s="13" t="s">
        <v>96</v>
      </c>
      <c r="C15" s="19" t="s">
        <v>11</v>
      </c>
      <c r="D15" s="20">
        <f>E15*F15*12</f>
        <v>4931.7119999999995</v>
      </c>
      <c r="E15" s="19">
        <v>0.32</v>
      </c>
      <c r="F15" s="3">
        <f>F4</f>
        <v>1284.3</v>
      </c>
    </row>
    <row r="16" spans="1:6" x14ac:dyDescent="0.3">
      <c r="A16" s="31" t="s">
        <v>24</v>
      </c>
      <c r="B16" s="31"/>
      <c r="C16" s="31"/>
      <c r="D16" s="31"/>
      <c r="E16" s="31"/>
    </row>
    <row r="17" spans="1:6" x14ac:dyDescent="0.3">
      <c r="A17" s="32" t="s">
        <v>25</v>
      </c>
      <c r="B17" s="32"/>
      <c r="C17" s="32"/>
      <c r="D17" s="33">
        <f>E17*F17*12</f>
        <v>52553.555999999997</v>
      </c>
      <c r="E17" s="34">
        <v>3.41</v>
      </c>
      <c r="F17" s="28">
        <f>F4</f>
        <v>1284.3</v>
      </c>
    </row>
    <row r="18" spans="1:6" x14ac:dyDescent="0.3">
      <c r="A18" s="11" t="s">
        <v>6</v>
      </c>
      <c r="B18" s="13" t="s">
        <v>26</v>
      </c>
      <c r="C18" s="19" t="s">
        <v>27</v>
      </c>
      <c r="D18" s="33"/>
      <c r="E18" s="34"/>
      <c r="F18" s="28"/>
    </row>
    <row r="19" spans="1:6" ht="54.6" customHeight="1" x14ac:dyDescent="0.3">
      <c r="A19" s="11" t="s">
        <v>9</v>
      </c>
      <c r="B19" s="13" t="s">
        <v>28</v>
      </c>
      <c r="C19" s="19" t="s">
        <v>29</v>
      </c>
      <c r="D19" s="33"/>
      <c r="E19" s="34"/>
      <c r="F19" s="28"/>
    </row>
    <row r="20" spans="1:6" x14ac:dyDescent="0.3">
      <c r="A20" s="11" t="s">
        <v>12</v>
      </c>
      <c r="B20" s="13" t="s">
        <v>30</v>
      </c>
      <c r="C20" s="19" t="s">
        <v>31</v>
      </c>
      <c r="D20" s="33"/>
      <c r="E20" s="34"/>
      <c r="F20" s="28"/>
    </row>
    <row r="21" spans="1:6" ht="27" x14ac:dyDescent="0.3">
      <c r="A21" s="11" t="s">
        <v>14</v>
      </c>
      <c r="B21" s="13" t="s">
        <v>93</v>
      </c>
      <c r="C21" s="19" t="s">
        <v>32</v>
      </c>
      <c r="D21" s="33"/>
      <c r="E21" s="34"/>
      <c r="F21" s="28"/>
    </row>
    <row r="22" spans="1:6" x14ac:dyDescent="0.3">
      <c r="A22" s="11" t="s">
        <v>16</v>
      </c>
      <c r="B22" s="13" t="s">
        <v>108</v>
      </c>
      <c r="C22" s="19" t="s">
        <v>109</v>
      </c>
      <c r="D22" s="33"/>
      <c r="E22" s="34"/>
      <c r="F22" s="28"/>
    </row>
    <row r="23" spans="1:6" x14ac:dyDescent="0.3">
      <c r="A23" s="32" t="s">
        <v>112</v>
      </c>
      <c r="B23" s="32"/>
      <c r="C23" s="32"/>
      <c r="D23" s="33"/>
      <c r="E23" s="34"/>
      <c r="F23" s="28"/>
    </row>
    <row r="24" spans="1:6" ht="27" x14ac:dyDescent="0.3">
      <c r="A24" s="11" t="s">
        <v>18</v>
      </c>
      <c r="B24" s="13" t="s">
        <v>34</v>
      </c>
      <c r="C24" s="19" t="s">
        <v>35</v>
      </c>
      <c r="D24" s="33"/>
      <c r="E24" s="34"/>
      <c r="F24" s="28"/>
    </row>
    <row r="25" spans="1:6" ht="40.200000000000003" x14ac:dyDescent="0.3">
      <c r="A25" s="11" t="s">
        <v>110</v>
      </c>
      <c r="B25" s="13" t="s">
        <v>36</v>
      </c>
      <c r="C25" s="19" t="s">
        <v>35</v>
      </c>
      <c r="D25" s="33"/>
      <c r="E25" s="34"/>
      <c r="F25" s="28"/>
    </row>
    <row r="26" spans="1:6" ht="40.200000000000003" x14ac:dyDescent="0.3">
      <c r="A26" s="11" t="s">
        <v>111</v>
      </c>
      <c r="B26" s="13" t="s">
        <v>37</v>
      </c>
      <c r="C26" s="19" t="s">
        <v>27</v>
      </c>
      <c r="D26" s="33"/>
      <c r="E26" s="34"/>
      <c r="F26" s="28"/>
    </row>
    <row r="27" spans="1:6" x14ac:dyDescent="0.3">
      <c r="A27" s="11" t="s">
        <v>113</v>
      </c>
      <c r="B27" s="13" t="s">
        <v>38</v>
      </c>
      <c r="C27" s="19" t="s">
        <v>27</v>
      </c>
      <c r="D27" s="33"/>
      <c r="E27" s="34"/>
      <c r="F27" s="28"/>
    </row>
    <row r="28" spans="1:6" ht="27" x14ac:dyDescent="0.3">
      <c r="A28" s="11" t="s">
        <v>114</v>
      </c>
      <c r="B28" s="13" t="s">
        <v>28</v>
      </c>
      <c r="C28" s="19" t="s">
        <v>39</v>
      </c>
      <c r="D28" s="33"/>
      <c r="E28" s="34"/>
      <c r="F28" s="28"/>
    </row>
    <row r="29" spans="1:6" x14ac:dyDescent="0.3">
      <c r="A29" s="11" t="s">
        <v>115</v>
      </c>
      <c r="B29" s="13" t="s">
        <v>40</v>
      </c>
      <c r="C29" s="19" t="s">
        <v>27</v>
      </c>
      <c r="D29" s="33"/>
      <c r="E29" s="34"/>
      <c r="F29" s="28"/>
    </row>
    <row r="30" spans="1:6" x14ac:dyDescent="0.3">
      <c r="A30" s="34"/>
      <c r="B30" s="34"/>
      <c r="C30" s="34"/>
      <c r="D30" s="34"/>
      <c r="E30" s="34"/>
    </row>
    <row r="31" spans="1:6" ht="40.200000000000003" x14ac:dyDescent="0.3">
      <c r="A31" s="11" t="s">
        <v>116</v>
      </c>
      <c r="B31" s="13" t="s">
        <v>92</v>
      </c>
      <c r="C31" s="19" t="s">
        <v>33</v>
      </c>
      <c r="D31" s="20">
        <f>E31*F31*12</f>
        <v>30360.851999999999</v>
      </c>
      <c r="E31" s="19">
        <v>1.97</v>
      </c>
      <c r="F31" s="3">
        <f>F4</f>
        <v>1284.3</v>
      </c>
    </row>
    <row r="32" spans="1:6" x14ac:dyDescent="0.3">
      <c r="A32" s="31" t="s">
        <v>41</v>
      </c>
      <c r="B32" s="31"/>
      <c r="C32" s="31"/>
      <c r="D32" s="31"/>
      <c r="E32" s="31"/>
    </row>
    <row r="33" spans="1:6" x14ac:dyDescent="0.3">
      <c r="A33" s="32" t="s">
        <v>42</v>
      </c>
      <c r="B33" s="32"/>
      <c r="C33" s="32"/>
      <c r="D33" s="33">
        <f>E33*F33*12</f>
        <v>19572.732</v>
      </c>
      <c r="E33" s="39">
        <v>1.27</v>
      </c>
      <c r="F33" s="27">
        <f>F4</f>
        <v>1284.3</v>
      </c>
    </row>
    <row r="34" spans="1:6" ht="93" x14ac:dyDescent="0.3">
      <c r="A34" s="11" t="s">
        <v>6</v>
      </c>
      <c r="B34" s="13" t="s">
        <v>43</v>
      </c>
      <c r="C34" s="19" t="s">
        <v>101</v>
      </c>
      <c r="D34" s="33"/>
      <c r="E34" s="39"/>
      <c r="F34" s="27"/>
    </row>
    <row r="35" spans="1:6" ht="51.75" customHeight="1" x14ac:dyDescent="0.3">
      <c r="A35" s="11" t="s">
        <v>9</v>
      </c>
      <c r="B35" s="13" t="s">
        <v>97</v>
      </c>
      <c r="C35" s="19" t="s">
        <v>101</v>
      </c>
      <c r="D35" s="33"/>
      <c r="E35" s="39"/>
      <c r="F35" s="27"/>
    </row>
    <row r="36" spans="1:6" x14ac:dyDescent="0.3">
      <c r="A36" s="11" t="s">
        <v>12</v>
      </c>
      <c r="B36" s="15" t="s">
        <v>98</v>
      </c>
      <c r="C36" s="1" t="s">
        <v>11</v>
      </c>
      <c r="D36" s="33"/>
      <c r="E36" s="39"/>
      <c r="F36" s="27"/>
    </row>
    <row r="37" spans="1:6" ht="27" x14ac:dyDescent="0.3">
      <c r="A37" s="11" t="s">
        <v>14</v>
      </c>
      <c r="B37" s="13" t="s">
        <v>49</v>
      </c>
      <c r="C37" s="19" t="s">
        <v>121</v>
      </c>
      <c r="D37" s="33"/>
      <c r="E37" s="39"/>
      <c r="F37" s="27"/>
    </row>
    <row r="38" spans="1:6" x14ac:dyDescent="0.3">
      <c r="A38" s="32" t="s">
        <v>45</v>
      </c>
      <c r="B38" s="32"/>
      <c r="C38" s="32"/>
      <c r="D38" s="33">
        <f>E38*F38*12</f>
        <v>23117.399999999998</v>
      </c>
      <c r="E38" s="39">
        <v>1.5</v>
      </c>
      <c r="F38" s="27">
        <f>F4</f>
        <v>1284.3</v>
      </c>
    </row>
    <row r="39" spans="1:6" ht="57" customHeight="1" x14ac:dyDescent="0.3">
      <c r="A39" s="11" t="s">
        <v>6</v>
      </c>
      <c r="B39" s="13" t="s">
        <v>99</v>
      </c>
      <c r="C39" s="19" t="s">
        <v>101</v>
      </c>
      <c r="D39" s="33"/>
      <c r="E39" s="39"/>
      <c r="F39" s="27"/>
    </row>
    <row r="40" spans="1:6" ht="40.200000000000003" x14ac:dyDescent="0.3">
      <c r="A40" s="11" t="s">
        <v>9</v>
      </c>
      <c r="B40" s="13" t="s">
        <v>46</v>
      </c>
      <c r="C40" s="19" t="s">
        <v>11</v>
      </c>
      <c r="D40" s="33"/>
      <c r="E40" s="39"/>
      <c r="F40" s="27"/>
    </row>
    <row r="41" spans="1:6" ht="66.599999999999994" x14ac:dyDescent="0.3">
      <c r="A41" s="11" t="s">
        <v>12</v>
      </c>
      <c r="B41" s="13" t="s">
        <v>100</v>
      </c>
      <c r="C41" s="19" t="s">
        <v>44</v>
      </c>
      <c r="D41" s="33"/>
      <c r="E41" s="39"/>
      <c r="F41" s="27"/>
    </row>
    <row r="42" spans="1:6" x14ac:dyDescent="0.3">
      <c r="A42" s="11" t="s">
        <v>14</v>
      </c>
      <c r="B42" s="13" t="s">
        <v>98</v>
      </c>
      <c r="C42" s="19" t="s">
        <v>11</v>
      </c>
      <c r="D42" s="33"/>
      <c r="E42" s="39"/>
      <c r="F42" s="27"/>
    </row>
    <row r="43" spans="1:6" ht="27" x14ac:dyDescent="0.3">
      <c r="A43" s="11" t="s">
        <v>16</v>
      </c>
      <c r="B43" s="13" t="s">
        <v>49</v>
      </c>
      <c r="C43" s="19" t="s">
        <v>101</v>
      </c>
      <c r="D43" s="33"/>
      <c r="E43" s="39"/>
      <c r="F43" s="27"/>
    </row>
    <row r="44" spans="1:6" x14ac:dyDescent="0.3">
      <c r="A44" s="32" t="s">
        <v>47</v>
      </c>
      <c r="B44" s="32"/>
      <c r="C44" s="32"/>
      <c r="D44" s="33">
        <f>E44*F44*12</f>
        <v>16952.760000000002</v>
      </c>
      <c r="E44" s="39">
        <v>1.1000000000000001</v>
      </c>
      <c r="F44" s="27">
        <f>F4</f>
        <v>1284.3</v>
      </c>
    </row>
    <row r="45" spans="1:6" ht="40.200000000000003" x14ac:dyDescent="0.3">
      <c r="A45" s="11" t="s">
        <v>6</v>
      </c>
      <c r="B45" s="13" t="s">
        <v>48</v>
      </c>
      <c r="C45" s="19" t="s">
        <v>101</v>
      </c>
      <c r="D45" s="33"/>
      <c r="E45" s="39"/>
      <c r="F45" s="27"/>
    </row>
    <row r="46" spans="1:6" x14ac:dyDescent="0.3">
      <c r="A46" s="32" t="s">
        <v>50</v>
      </c>
      <c r="B46" s="32"/>
      <c r="C46" s="32"/>
      <c r="D46" s="33">
        <f>E46*F46*12</f>
        <v>33905.520000000004</v>
      </c>
      <c r="E46" s="34">
        <v>2.2000000000000002</v>
      </c>
      <c r="F46" s="28">
        <f>F4</f>
        <v>1284.3</v>
      </c>
    </row>
    <row r="47" spans="1:6" ht="41.25" customHeight="1" x14ac:dyDescent="0.3">
      <c r="A47" s="11" t="s">
        <v>6</v>
      </c>
      <c r="B47" s="13" t="s">
        <v>94</v>
      </c>
      <c r="C47" s="19" t="s">
        <v>11</v>
      </c>
      <c r="D47" s="33"/>
      <c r="E47" s="34"/>
      <c r="F47" s="28"/>
    </row>
    <row r="48" spans="1:6" ht="27" customHeight="1" x14ac:dyDescent="0.3">
      <c r="A48" s="11" t="s">
        <v>9</v>
      </c>
      <c r="B48" s="16" t="s">
        <v>51</v>
      </c>
      <c r="C48" s="19" t="s">
        <v>101</v>
      </c>
      <c r="D48" s="33"/>
      <c r="E48" s="34"/>
      <c r="F48" s="28"/>
    </row>
    <row r="49" spans="1:6" x14ac:dyDescent="0.3">
      <c r="A49" s="11" t="s">
        <v>12</v>
      </c>
      <c r="B49" s="13" t="s">
        <v>102</v>
      </c>
      <c r="C49" s="19" t="s">
        <v>11</v>
      </c>
      <c r="D49" s="33"/>
      <c r="E49" s="34"/>
      <c r="F49" s="28"/>
    </row>
    <row r="50" spans="1:6" ht="40.200000000000003" x14ac:dyDescent="0.3">
      <c r="A50" s="11" t="s">
        <v>14</v>
      </c>
      <c r="B50" s="13" t="s">
        <v>46</v>
      </c>
      <c r="C50" s="19" t="s">
        <v>11</v>
      </c>
      <c r="D50" s="33"/>
      <c r="E50" s="34"/>
      <c r="F50" s="28"/>
    </row>
    <row r="51" spans="1:6" ht="53.4" x14ac:dyDescent="0.3">
      <c r="A51" s="11" t="s">
        <v>16</v>
      </c>
      <c r="B51" s="13" t="s">
        <v>103</v>
      </c>
      <c r="C51" s="19" t="s">
        <v>101</v>
      </c>
      <c r="D51" s="33"/>
      <c r="E51" s="34"/>
      <c r="F51" s="28"/>
    </row>
    <row r="52" spans="1:6" x14ac:dyDescent="0.3">
      <c r="A52" s="32" t="s">
        <v>52</v>
      </c>
      <c r="B52" s="32"/>
      <c r="C52" s="32"/>
      <c r="D52" s="33">
        <f>E52*F52*12</f>
        <v>22346.82</v>
      </c>
      <c r="E52" s="39">
        <v>1.45</v>
      </c>
      <c r="F52" s="27">
        <f>F4</f>
        <v>1284.3</v>
      </c>
    </row>
    <row r="53" spans="1:6" ht="66.599999999999994" x14ac:dyDescent="0.3">
      <c r="A53" s="11" t="s">
        <v>6</v>
      </c>
      <c r="B53" s="13" t="s">
        <v>53</v>
      </c>
      <c r="C53" s="19" t="s">
        <v>11</v>
      </c>
      <c r="D53" s="33"/>
      <c r="E53" s="39"/>
      <c r="F53" s="27"/>
    </row>
    <row r="54" spans="1:6" ht="73.2" customHeight="1" x14ac:dyDescent="0.3">
      <c r="A54" s="11" t="s">
        <v>9</v>
      </c>
      <c r="B54" s="13" t="s">
        <v>104</v>
      </c>
      <c r="C54" s="19" t="s">
        <v>101</v>
      </c>
      <c r="D54" s="33"/>
      <c r="E54" s="39"/>
      <c r="F54" s="27"/>
    </row>
    <row r="55" spans="1:6" ht="40.200000000000003" x14ac:dyDescent="0.3">
      <c r="A55" s="11" t="s">
        <v>12</v>
      </c>
      <c r="B55" s="13" t="s">
        <v>105</v>
      </c>
      <c r="C55" s="19" t="s">
        <v>101</v>
      </c>
      <c r="D55" s="33"/>
      <c r="E55" s="39"/>
      <c r="F55" s="27"/>
    </row>
    <row r="56" spans="1:6" x14ac:dyDescent="0.3">
      <c r="A56" s="32" t="s">
        <v>54</v>
      </c>
      <c r="B56" s="32"/>
      <c r="C56" s="32"/>
      <c r="D56" s="32"/>
      <c r="E56" s="32"/>
    </row>
    <row r="57" spans="1:6" ht="66.599999999999994" x14ac:dyDescent="0.3">
      <c r="A57" s="11" t="s">
        <v>6</v>
      </c>
      <c r="B57" s="13" t="s">
        <v>55</v>
      </c>
      <c r="C57" s="19" t="s">
        <v>121</v>
      </c>
      <c r="D57" s="33">
        <f>E57*F57*12</f>
        <v>62416.979999999996</v>
      </c>
      <c r="E57" s="34">
        <v>4.05</v>
      </c>
      <c r="F57" s="28">
        <f>F4</f>
        <v>1284.3</v>
      </c>
    </row>
    <row r="58" spans="1:6" ht="27" x14ac:dyDescent="0.3">
      <c r="A58" s="11" t="s">
        <v>9</v>
      </c>
      <c r="B58" s="13" t="s">
        <v>56</v>
      </c>
      <c r="C58" s="19" t="s">
        <v>57</v>
      </c>
      <c r="D58" s="33"/>
      <c r="E58" s="34"/>
      <c r="F58" s="28"/>
    </row>
    <row r="59" spans="1:6" x14ac:dyDescent="0.3">
      <c r="A59" s="32" t="s">
        <v>58</v>
      </c>
      <c r="B59" s="32"/>
      <c r="C59" s="32"/>
      <c r="D59" s="32"/>
      <c r="E59" s="32"/>
    </row>
    <row r="60" spans="1:6" ht="66" x14ac:dyDescent="0.3">
      <c r="A60" s="11" t="s">
        <v>6</v>
      </c>
      <c r="B60" s="13" t="s">
        <v>59</v>
      </c>
      <c r="C60" s="19" t="s">
        <v>60</v>
      </c>
      <c r="D60" s="37">
        <f>E60*F60*12</f>
        <v>81835.59599999999</v>
      </c>
      <c r="E60" s="35">
        <v>5.31</v>
      </c>
      <c r="F60" s="28">
        <f>F4</f>
        <v>1284.3</v>
      </c>
    </row>
    <row r="61" spans="1:6" ht="66" x14ac:dyDescent="0.3">
      <c r="A61" s="11" t="s">
        <v>9</v>
      </c>
      <c r="B61" s="13" t="s">
        <v>61</v>
      </c>
      <c r="C61" s="19" t="s">
        <v>60</v>
      </c>
      <c r="D61" s="38"/>
      <c r="E61" s="36"/>
      <c r="F61" s="28"/>
    </row>
    <row r="62" spans="1:6" ht="66.599999999999994" x14ac:dyDescent="0.3">
      <c r="A62" s="48" t="s">
        <v>12</v>
      </c>
      <c r="B62" s="13" t="s">
        <v>62</v>
      </c>
      <c r="C62" s="34" t="s">
        <v>63</v>
      </c>
      <c r="D62" s="38"/>
      <c r="E62" s="36"/>
      <c r="F62" s="28"/>
    </row>
    <row r="63" spans="1:6" ht="29.25" customHeight="1" x14ac:dyDescent="0.3">
      <c r="A63" s="48"/>
      <c r="B63" s="13" t="s">
        <v>64</v>
      </c>
      <c r="C63" s="34"/>
      <c r="D63" s="38"/>
      <c r="E63" s="36"/>
      <c r="F63" s="28"/>
    </row>
    <row r="64" spans="1:6" x14ac:dyDescent="0.3">
      <c r="A64" s="48"/>
      <c r="B64" s="49" t="s">
        <v>65</v>
      </c>
      <c r="C64" s="34"/>
      <c r="D64" s="38"/>
      <c r="E64" s="36"/>
      <c r="F64" s="28"/>
    </row>
    <row r="65" spans="1:6" ht="63" customHeight="1" x14ac:dyDescent="0.3">
      <c r="A65" s="48"/>
      <c r="B65" s="49"/>
      <c r="C65" s="34"/>
      <c r="D65" s="38"/>
      <c r="E65" s="36"/>
      <c r="F65" s="28"/>
    </row>
    <row r="66" spans="1:6" ht="66.599999999999994" x14ac:dyDescent="0.3">
      <c r="A66" s="48"/>
      <c r="B66" s="13" t="s">
        <v>66</v>
      </c>
      <c r="C66" s="34"/>
      <c r="D66" s="38"/>
      <c r="E66" s="36"/>
      <c r="F66" s="28"/>
    </row>
    <row r="67" spans="1:6" ht="53.4" x14ac:dyDescent="0.3">
      <c r="A67" s="48"/>
      <c r="B67" s="13" t="s">
        <v>67</v>
      </c>
      <c r="C67" s="34"/>
      <c r="D67" s="38"/>
      <c r="E67" s="36"/>
      <c r="F67" s="28"/>
    </row>
    <row r="68" spans="1:6" ht="87" customHeight="1" x14ac:dyDescent="0.3">
      <c r="A68" s="11" t="s">
        <v>14</v>
      </c>
      <c r="B68" s="13" t="s">
        <v>68</v>
      </c>
      <c r="C68" s="19" t="s">
        <v>69</v>
      </c>
      <c r="D68" s="38"/>
      <c r="E68" s="36"/>
      <c r="F68" s="28"/>
    </row>
    <row r="69" spans="1:6" ht="40.200000000000003" x14ac:dyDescent="0.3">
      <c r="A69" s="11" t="s">
        <v>16</v>
      </c>
      <c r="B69" s="13" t="s">
        <v>89</v>
      </c>
      <c r="C69" s="19" t="s">
        <v>70</v>
      </c>
      <c r="D69" s="38"/>
      <c r="E69" s="36"/>
      <c r="F69" s="28"/>
    </row>
    <row r="70" spans="1:6" ht="77.400000000000006" customHeight="1" x14ac:dyDescent="0.3">
      <c r="A70" s="11" t="s">
        <v>18</v>
      </c>
      <c r="B70" s="13" t="s">
        <v>71</v>
      </c>
      <c r="C70" s="19" t="s">
        <v>106</v>
      </c>
      <c r="D70" s="38"/>
      <c r="E70" s="36"/>
      <c r="F70" s="28"/>
    </row>
    <row r="71" spans="1:6" ht="54" customHeight="1" x14ac:dyDescent="0.3">
      <c r="A71" s="11" t="s">
        <v>110</v>
      </c>
      <c r="B71" s="13" t="s">
        <v>72</v>
      </c>
      <c r="C71" s="19" t="s">
        <v>44</v>
      </c>
      <c r="D71" s="38"/>
      <c r="E71" s="36"/>
      <c r="F71" s="28"/>
    </row>
    <row r="72" spans="1:6" ht="87" customHeight="1" x14ac:dyDescent="0.3">
      <c r="A72" s="11" t="s">
        <v>111</v>
      </c>
      <c r="B72" s="13" t="s">
        <v>73</v>
      </c>
      <c r="C72" s="19" t="s">
        <v>74</v>
      </c>
      <c r="D72" s="38"/>
      <c r="E72" s="36"/>
      <c r="F72" s="28"/>
    </row>
    <row r="73" spans="1:6" ht="105.6" x14ac:dyDescent="0.3">
      <c r="A73" s="11" t="s">
        <v>113</v>
      </c>
      <c r="B73" s="13" t="s">
        <v>75</v>
      </c>
      <c r="C73" s="19" t="s">
        <v>76</v>
      </c>
      <c r="D73" s="38"/>
      <c r="E73" s="36"/>
      <c r="F73" s="28"/>
    </row>
    <row r="74" spans="1:6" ht="53.4" x14ac:dyDescent="0.3">
      <c r="A74" s="11" t="s">
        <v>114</v>
      </c>
      <c r="B74" s="13" t="s">
        <v>90</v>
      </c>
      <c r="C74" s="19" t="s">
        <v>77</v>
      </c>
      <c r="D74" s="38"/>
      <c r="E74" s="36"/>
      <c r="F74" s="28"/>
    </row>
    <row r="75" spans="1:6" ht="27" x14ac:dyDescent="0.3">
      <c r="A75" s="11" t="s">
        <v>115</v>
      </c>
      <c r="B75" s="13" t="s">
        <v>78</v>
      </c>
      <c r="C75" s="19" t="s">
        <v>79</v>
      </c>
      <c r="D75" s="38"/>
      <c r="E75" s="36"/>
      <c r="F75" s="28"/>
    </row>
    <row r="76" spans="1:6" ht="39.6" x14ac:dyDescent="0.3">
      <c r="A76" s="11" t="s">
        <v>116</v>
      </c>
      <c r="B76" s="13" t="s">
        <v>80</v>
      </c>
      <c r="C76" s="19" t="s">
        <v>81</v>
      </c>
      <c r="D76" s="38"/>
      <c r="E76" s="36"/>
      <c r="F76" s="28"/>
    </row>
    <row r="77" spans="1:6" ht="92.4" x14ac:dyDescent="0.3">
      <c r="A77" s="11" t="s">
        <v>117</v>
      </c>
      <c r="B77" s="13" t="s">
        <v>82</v>
      </c>
      <c r="C77" s="19" t="s">
        <v>83</v>
      </c>
      <c r="D77" s="38"/>
      <c r="E77" s="36"/>
      <c r="F77" s="28"/>
    </row>
    <row r="78" spans="1:6" ht="66.599999999999994" x14ac:dyDescent="0.3">
      <c r="A78" s="11" t="s">
        <v>84</v>
      </c>
      <c r="B78" s="13" t="s">
        <v>85</v>
      </c>
      <c r="C78" s="19" t="s">
        <v>86</v>
      </c>
      <c r="D78" s="38"/>
      <c r="E78" s="36"/>
      <c r="F78" s="28"/>
    </row>
    <row r="79" spans="1:6" ht="53.4" x14ac:dyDescent="0.3">
      <c r="A79" s="11" t="s">
        <v>118</v>
      </c>
      <c r="B79" s="13" t="s">
        <v>107</v>
      </c>
      <c r="C79" s="19" t="s">
        <v>91</v>
      </c>
      <c r="D79" s="41"/>
      <c r="E79" s="50"/>
      <c r="F79" s="3">
        <f>F4</f>
        <v>1284.3</v>
      </c>
    </row>
    <row r="80" spans="1:6" x14ac:dyDescent="0.3">
      <c r="A80" s="32" t="s">
        <v>87</v>
      </c>
      <c r="B80" s="32"/>
      <c r="C80" s="32"/>
      <c r="D80" s="32"/>
      <c r="E80" s="32"/>
    </row>
    <row r="81" spans="1:6" ht="15.6" customHeight="1" x14ac:dyDescent="0.3">
      <c r="A81" s="11">
        <v>1</v>
      </c>
      <c r="B81" s="21" t="s">
        <v>125</v>
      </c>
      <c r="C81" s="45" t="s">
        <v>120</v>
      </c>
      <c r="D81" s="37">
        <f>E81*F81*12</f>
        <v>84763.799999999988</v>
      </c>
      <c r="E81" s="42">
        <v>5.5</v>
      </c>
      <c r="F81" s="26">
        <f>F4</f>
        <v>1284.3</v>
      </c>
    </row>
    <row r="82" spans="1:6" ht="16.2" hidden="1" customHeight="1" x14ac:dyDescent="0.3">
      <c r="A82" s="11">
        <v>2</v>
      </c>
      <c r="B82" s="13"/>
      <c r="C82" s="46"/>
      <c r="D82" s="38"/>
      <c r="E82" s="43"/>
      <c r="F82" s="26"/>
    </row>
    <row r="83" spans="1:6" ht="25.8" hidden="1" customHeight="1" x14ac:dyDescent="0.3">
      <c r="A83" s="11">
        <v>3</v>
      </c>
      <c r="B83" s="14"/>
      <c r="C83" s="47"/>
      <c r="D83" s="41"/>
      <c r="E83" s="44"/>
      <c r="F83" s="26"/>
    </row>
    <row r="84" spans="1:6" s="4" customFormat="1" x14ac:dyDescent="0.3">
      <c r="A84" s="40" t="s">
        <v>88</v>
      </c>
      <c r="B84" s="40"/>
      <c r="C84" s="40"/>
      <c r="D84" s="6"/>
      <c r="E84" s="7">
        <f>E4+E12+E15+E17+E31+E33+E38+E44+E46+E52+E57+E60+E79+E81+E10</f>
        <v>31.409999999999997</v>
      </c>
      <c r="F84" s="5"/>
    </row>
    <row r="85" spans="1:6" s="4" customFormat="1" ht="21" customHeight="1" x14ac:dyDescent="0.3">
      <c r="A85" s="40" t="s">
        <v>124</v>
      </c>
      <c r="B85" s="40"/>
      <c r="C85" s="40"/>
      <c r="D85" s="6">
        <f>D4+D12+D15+D17+D31+D33+D38+D44+D46+D52+D57+D60+D79+D81+D10</f>
        <v>484078.35600000003</v>
      </c>
      <c r="E85" s="19"/>
      <c r="F85" s="8">
        <f>F81*E84*12</f>
        <v>484078.35599999997</v>
      </c>
    </row>
    <row r="89" spans="1:6" ht="15.6" x14ac:dyDescent="0.3">
      <c r="B89" s="17"/>
      <c r="E89" s="24"/>
    </row>
    <row r="92" spans="1:6" x14ac:dyDescent="0.3">
      <c r="E92" s="25"/>
    </row>
  </sheetData>
  <mergeCells count="55">
    <mergeCell ref="A56:E56"/>
    <mergeCell ref="D57:D58"/>
    <mergeCell ref="E57:E58"/>
    <mergeCell ref="A44:C44"/>
    <mergeCell ref="D44:D45"/>
    <mergeCell ref="E44:E45"/>
    <mergeCell ref="A46:C46"/>
    <mergeCell ref="D46:D51"/>
    <mergeCell ref="E46:E51"/>
    <mergeCell ref="A52:C52"/>
    <mergeCell ref="D52:D55"/>
    <mergeCell ref="E52:E55"/>
    <mergeCell ref="A59:E59"/>
    <mergeCell ref="A62:A67"/>
    <mergeCell ref="C62:C67"/>
    <mergeCell ref="B64:B65"/>
    <mergeCell ref="E60:E79"/>
    <mergeCell ref="D60:D79"/>
    <mergeCell ref="A84:C84"/>
    <mergeCell ref="A85:C85"/>
    <mergeCell ref="A80:E80"/>
    <mergeCell ref="D81:D83"/>
    <mergeCell ref="E81:E83"/>
    <mergeCell ref="C81:C83"/>
    <mergeCell ref="E33:E37"/>
    <mergeCell ref="A38:C38"/>
    <mergeCell ref="D38:D43"/>
    <mergeCell ref="E38:E43"/>
    <mergeCell ref="A30:E30"/>
    <mergeCell ref="A32:E32"/>
    <mergeCell ref="A33:C33"/>
    <mergeCell ref="D33:D37"/>
    <mergeCell ref="A1:E1"/>
    <mergeCell ref="A3:E3"/>
    <mergeCell ref="A11:E11"/>
    <mergeCell ref="A16:E16"/>
    <mergeCell ref="A17:C17"/>
    <mergeCell ref="D17:D29"/>
    <mergeCell ref="E17:E29"/>
    <mergeCell ref="A23:C23"/>
    <mergeCell ref="E4:E9"/>
    <mergeCell ref="D4:D9"/>
    <mergeCell ref="E12:E14"/>
    <mergeCell ref="D12:D14"/>
    <mergeCell ref="F4:F9"/>
    <mergeCell ref="F12:F14"/>
    <mergeCell ref="F17:F29"/>
    <mergeCell ref="F33:F37"/>
    <mergeCell ref="F38:F43"/>
    <mergeCell ref="F81:F83"/>
    <mergeCell ref="F44:F45"/>
    <mergeCell ref="F46:F51"/>
    <mergeCell ref="F52:F55"/>
    <mergeCell ref="F57:F58"/>
    <mergeCell ref="F60:F78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Кирова,257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2022-03-18T05:11:46Z</cp:lastPrinted>
  <dcterms:created xsi:type="dcterms:W3CDTF">2018-12-12T04:56:30Z</dcterms:created>
  <dcterms:modified xsi:type="dcterms:W3CDTF">2025-12-17T23:47:18Z</dcterms:modified>
</cp:coreProperties>
</file>